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3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4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5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kachau/Downloads/"/>
    </mc:Choice>
  </mc:AlternateContent>
  <xr:revisionPtr revIDLastSave="0" documentId="13_ncr:1_{CCCADAFC-4315-3845-B0A5-8423C4CD3C22}" xr6:coauthVersionLast="47" xr6:coauthVersionMax="47" xr10:uidLastSave="{00000000-0000-0000-0000-000000000000}"/>
  <bookViews>
    <workbookView xWindow="0" yWindow="660" windowWidth="22240" windowHeight="13320" tabRatio="858" xr2:uid="{91F64BD6-E0C4-8642-8A29-B4D2EA507567}"/>
  </bookViews>
  <sheets>
    <sheet name="動作卡" sheetId="1" r:id="rId1"/>
    <sheet name="動作表" sheetId="2" r:id="rId2"/>
    <sheet name="男丙個人_陳一二(個人動作卡例子 可刪除)" sheetId="7" r:id="rId3"/>
    <sheet name="混合同步_陳一二陳一三 (同步動作卡例子 可刪除)" sheetId="8" r:id="rId4"/>
    <sheet name="BoysCInd_CYY(個人動作卡例子 可刪除)" sheetId="9" r:id="rId5"/>
    <sheet name="Girls15Syn_CYYCYS (同步動作卡例子 可刪除" sheetId="10" r:id="rId6"/>
  </sheets>
  <definedNames>
    <definedName name="_xlnm.Print_Area" localSheetId="4">'BoysCInd_CYY(個人動作卡例子 可刪除)'!$A$1:$J$52</definedName>
    <definedName name="_xlnm.Print_Area" localSheetId="5">'Girls15Syn_CYYCYS (同步動作卡例子 可刪除'!$A$1:$J$52</definedName>
    <definedName name="_xlnm.Print_Area" localSheetId="2">'男丙個人_陳一二(個人動作卡例子 可刪除)'!$A$1:$J$52</definedName>
    <definedName name="_xlnm.Print_Area" localSheetId="0">動作卡!$A$1:$J$52</definedName>
    <definedName name="_xlnm.Print_Area" localSheetId="3">'混合同步_陳一二陳一三 (同步動作卡例子 可刪除)'!$A$1:$J$52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0" l="1"/>
  <c r="F45" i="10"/>
  <c r="F44" i="10"/>
  <c r="F43" i="10"/>
  <c r="F42" i="10"/>
  <c r="F41" i="10"/>
  <c r="F40" i="10"/>
  <c r="F39" i="10"/>
  <c r="F38" i="10"/>
  <c r="F37" i="10"/>
  <c r="F47" i="10" s="1"/>
  <c r="F32" i="10"/>
  <c r="F31" i="10"/>
  <c r="F30" i="10"/>
  <c r="F29" i="10"/>
  <c r="F28" i="10"/>
  <c r="F27" i="10"/>
  <c r="F26" i="10"/>
  <c r="F25" i="10"/>
  <c r="F24" i="10"/>
  <c r="F23" i="10"/>
  <c r="F33" i="10" s="1"/>
  <c r="B5" i="10"/>
  <c r="F12" i="10" s="1"/>
  <c r="B4" i="10"/>
  <c r="F46" i="9"/>
  <c r="F45" i="9"/>
  <c r="F44" i="9"/>
  <c r="F43" i="9"/>
  <c r="F42" i="9"/>
  <c r="F41" i="9"/>
  <c r="F40" i="9"/>
  <c r="F39" i="9"/>
  <c r="F38" i="9"/>
  <c r="F37" i="9"/>
  <c r="F47" i="9" s="1"/>
  <c r="F32" i="9"/>
  <c r="F31" i="9"/>
  <c r="F30" i="9"/>
  <c r="F29" i="9"/>
  <c r="F28" i="9"/>
  <c r="F27" i="9"/>
  <c r="F26" i="9"/>
  <c r="F25" i="9"/>
  <c r="F24" i="9"/>
  <c r="F23" i="9"/>
  <c r="F33" i="9" s="1"/>
  <c r="F12" i="9"/>
  <c r="B5" i="9"/>
  <c r="B4" i="9"/>
  <c r="F46" i="8"/>
  <c r="F45" i="8"/>
  <c r="F44" i="8"/>
  <c r="F43" i="8"/>
  <c r="F42" i="8"/>
  <c r="F41" i="8"/>
  <c r="F40" i="8"/>
  <c r="F39" i="8"/>
  <c r="F38" i="8"/>
  <c r="F37" i="8"/>
  <c r="F47" i="8" s="1"/>
  <c r="F32" i="8"/>
  <c r="F31" i="8"/>
  <c r="F30" i="8"/>
  <c r="F29" i="8"/>
  <c r="F28" i="8"/>
  <c r="F27" i="8"/>
  <c r="F26" i="8"/>
  <c r="F25" i="8"/>
  <c r="F24" i="8"/>
  <c r="F23" i="8"/>
  <c r="F33" i="8" s="1"/>
  <c r="B5" i="8"/>
  <c r="F12" i="8" s="1"/>
  <c r="B4" i="8"/>
  <c r="F46" i="7"/>
  <c r="F45" i="7"/>
  <c r="F44" i="7"/>
  <c r="F43" i="7"/>
  <c r="F42" i="7"/>
  <c r="F41" i="7"/>
  <c r="F40" i="7"/>
  <c r="F39" i="7"/>
  <c r="F38" i="7"/>
  <c r="F37" i="7"/>
  <c r="F47" i="7" s="1"/>
  <c r="F32" i="7"/>
  <c r="F31" i="7"/>
  <c r="F30" i="7"/>
  <c r="F29" i="7"/>
  <c r="F28" i="7"/>
  <c r="F27" i="7"/>
  <c r="F26" i="7"/>
  <c r="F25" i="7"/>
  <c r="F24" i="7"/>
  <c r="F23" i="7"/>
  <c r="F33" i="7" s="1"/>
  <c r="B5" i="7"/>
  <c r="F12" i="7" s="1"/>
  <c r="B4" i="7"/>
  <c r="B4" i="1"/>
  <c r="B5" i="1"/>
  <c r="F12" i="1" s="1"/>
  <c r="F23" i="1"/>
  <c r="F24" i="1"/>
  <c r="F25" i="1"/>
  <c r="F26" i="1"/>
  <c r="F27" i="1"/>
  <c r="F28" i="1"/>
  <c r="F29" i="1"/>
  <c r="F30" i="1"/>
  <c r="F31" i="1"/>
  <c r="F32" i="1"/>
  <c r="F37" i="1"/>
  <c r="F38" i="1"/>
  <c r="F39" i="1"/>
  <c r="F40" i="1"/>
  <c r="F41" i="1"/>
  <c r="F42" i="1"/>
  <c r="F43" i="1"/>
  <c r="F44" i="1"/>
  <c r="F45" i="1"/>
  <c r="F46" i="1"/>
  <c r="F33" i="1" l="1"/>
  <c r="F47" i="1"/>
</calcChain>
</file>

<file path=xl/sharedStrings.xml><?xml version="1.0" encoding="utf-8"?>
<sst xmlns="http://schemas.openxmlformats.org/spreadsheetml/2006/main" count="391" uniqueCount="149">
  <si>
    <t>Checked (Used by judges)</t>
  </si>
  <si>
    <t>Chk.:</t>
  </si>
  <si>
    <t>Difficulty</t>
  </si>
  <si>
    <t>Diff. :</t>
  </si>
  <si>
    <t>Chk.</t>
  </si>
  <si>
    <t>*</t>
  </si>
  <si>
    <t>Diff.</t>
  </si>
  <si>
    <t>Movement</t>
  </si>
  <si>
    <t>No.</t>
  </si>
  <si>
    <t>Routine II (套路 2) (雙人同步不適用)</t>
    <phoneticPr fontId="2" type="noConversion"/>
  </si>
  <si>
    <t>Half twist</t>
  </si>
  <si>
    <t>Pike</t>
  </si>
  <si>
    <t>Straddle</t>
  </si>
  <si>
    <t>Tuck</t>
  </si>
  <si>
    <t>1/2 twist to feet (from front/back drop)</t>
  </si>
  <si>
    <t>1/2 twist to feet</t>
  </si>
  <si>
    <t>Routine I (套路 1)</t>
  </si>
  <si>
    <t>參加者姓名2 (中文):</t>
    <phoneticPr fontId="2" type="noConversion"/>
  </si>
  <si>
    <t>參加者姓名2 (英文):</t>
    <phoneticPr fontId="2" type="noConversion"/>
  </si>
  <si>
    <t>參加者姓名1 (中文):</t>
    <phoneticPr fontId="2" type="noConversion"/>
  </si>
  <si>
    <t>參加者姓名1 (英文):</t>
    <phoneticPr fontId="2" type="noConversion"/>
  </si>
  <si>
    <t>性別</t>
  </si>
  <si>
    <t>項目</t>
  </si>
  <si>
    <t>(請自行複製，每位運動員/每隊雙人同步隊伍一頁)</t>
    <phoneticPr fontId="2" type="noConversion"/>
  </si>
  <si>
    <t>比賽動作卡</t>
    <phoneticPr fontId="2" type="noConversion"/>
  </si>
  <si>
    <t>難度裁判將自行計算難度值</t>
    <phoneticPr fontId="2" type="noConversion"/>
  </si>
  <si>
    <t>---</t>
    <phoneticPr fontId="2" type="noConversion"/>
  </si>
  <si>
    <t>e.g., to front drop (from back drop)</t>
    <phoneticPr fontId="2" type="noConversion"/>
  </si>
  <si>
    <t>e.g., to seat drop (from front drop)</t>
    <phoneticPr fontId="2" type="noConversion"/>
  </si>
  <si>
    <t>e.g., to seat drop (from back drop)</t>
    <phoneticPr fontId="2" type="noConversion"/>
  </si>
  <si>
    <t>e.g., 動作1</t>
  </si>
  <si>
    <t>不超出第100列</t>
    <phoneticPr fontId="2" type="noConversion"/>
  </si>
  <si>
    <t>(如未有列入動作,請於"動作表"頁自行加入)</t>
    <phoneticPr fontId="2" type="noConversion"/>
  </si>
  <si>
    <t>1 1/2 in half out</t>
  </si>
  <si>
    <t>831o</t>
  </si>
  <si>
    <t>831&lt;</t>
  </si>
  <si>
    <t>Full In Full out</t>
  </si>
  <si>
    <t>822o</t>
  </si>
  <si>
    <t>full in full out</t>
  </si>
  <si>
    <t>822/</t>
  </si>
  <si>
    <t>Full Half</t>
  </si>
  <si>
    <t>821o</t>
  </si>
  <si>
    <t>821&lt;</t>
  </si>
  <si>
    <t>821/</t>
  </si>
  <si>
    <t>half in rudy out</t>
  </si>
  <si>
    <t>813o</t>
  </si>
  <si>
    <t>813&lt;</t>
  </si>
  <si>
    <t>Half in half out</t>
  </si>
  <si>
    <t>811o</t>
  </si>
  <si>
    <t>811&lt;</t>
  </si>
  <si>
    <t>811/</t>
  </si>
  <si>
    <t>Rudy Out</t>
  </si>
  <si>
    <t>803o</t>
  </si>
  <si>
    <t>803&lt;</t>
  </si>
  <si>
    <t>803/</t>
  </si>
  <si>
    <t>Back in full out</t>
  </si>
  <si>
    <t>802o</t>
  </si>
  <si>
    <t>802&lt;</t>
  </si>
  <si>
    <t>802/</t>
  </si>
  <si>
    <t>Half out</t>
  </si>
  <si>
    <t>801o</t>
  </si>
  <si>
    <t>801&lt;</t>
  </si>
  <si>
    <t>801/</t>
  </si>
  <si>
    <t>Double back</t>
  </si>
  <si>
    <t>800o</t>
  </si>
  <si>
    <t>800&lt;</t>
  </si>
  <si>
    <t>800/</t>
  </si>
  <si>
    <t>1 3/4 Front</t>
  </si>
  <si>
    <t>70o</t>
  </si>
  <si>
    <t>70&lt;</t>
  </si>
  <si>
    <t>70/</t>
  </si>
  <si>
    <t>Randolph Ballout</t>
  </si>
  <si>
    <t>Cody with Double Twist</t>
  </si>
  <si>
    <t>Rudolph Ballout</t>
  </si>
  <si>
    <t>Cody with Full Twist</t>
  </si>
  <si>
    <t>Brarani Ballout</t>
  </si>
  <si>
    <t>51o</t>
  </si>
  <si>
    <t>51&lt;</t>
  </si>
  <si>
    <t>51/</t>
  </si>
  <si>
    <t>Cody or 1 1/4 Back</t>
  </si>
  <si>
    <t>50o</t>
  </si>
  <si>
    <t>50&lt;</t>
  </si>
  <si>
    <t>50/</t>
  </si>
  <si>
    <t>4 1/2 twisting front</t>
  </si>
  <si>
    <t>Quadruple Full</t>
  </si>
  <si>
    <t>3 1/2 twisting front</t>
  </si>
  <si>
    <t>Triple Full</t>
  </si>
  <si>
    <t>Randolph</t>
  </si>
  <si>
    <t>Double Full</t>
  </si>
  <si>
    <t>Rudolph</t>
  </si>
  <si>
    <t>Back Full</t>
  </si>
  <si>
    <t>Barani</t>
  </si>
  <si>
    <t>41o</t>
  </si>
  <si>
    <t>41&lt;</t>
  </si>
  <si>
    <t>41/</t>
  </si>
  <si>
    <t>Front Somersault</t>
  </si>
  <si>
    <t>40o (f)</t>
  </si>
  <si>
    <t>Back Somersault</t>
  </si>
  <si>
    <t>40o</t>
  </si>
  <si>
    <t>40&lt; (f)</t>
  </si>
  <si>
    <t>40&lt;</t>
  </si>
  <si>
    <t>40/ (f)</t>
  </si>
  <si>
    <t>40/</t>
  </si>
  <si>
    <t>back full to front</t>
  </si>
  <si>
    <t>32/</t>
  </si>
  <si>
    <t xml:space="preserve">Barani to Back </t>
  </si>
  <si>
    <t>31o</t>
  </si>
  <si>
    <t>31&lt;</t>
  </si>
  <si>
    <t>half in 3/4 front</t>
  </si>
  <si>
    <t>31/ (b)</t>
  </si>
  <si>
    <t>31/</t>
  </si>
  <si>
    <t>Crash Dive</t>
  </si>
  <si>
    <t>30o (f)</t>
  </si>
  <si>
    <t>Lazy Back</t>
  </si>
  <si>
    <t>30o</t>
  </si>
  <si>
    <t>30&lt; (f)</t>
  </si>
  <si>
    <t>30&lt;</t>
  </si>
  <si>
    <t>30/ (f)</t>
  </si>
  <si>
    <t>30/</t>
  </si>
  <si>
    <t>Full Turntable</t>
    <phoneticPr fontId="2" type="noConversion"/>
  </si>
  <si>
    <t>Half Turntable</t>
    <phoneticPr fontId="2" type="noConversion"/>
  </si>
  <si>
    <t>Full twist to back</t>
  </si>
  <si>
    <t>1/2 twist to back drop (from back drop)</t>
  </si>
  <si>
    <t>1/2 twist to back drop</t>
  </si>
  <si>
    <t>Back drop</t>
  </si>
  <si>
    <t>1/2 twist to front drop (from front drop)</t>
  </si>
  <si>
    <t>1/2 twist to front drop</t>
  </si>
  <si>
    <t>Front drop</t>
  </si>
  <si>
    <t>from front/back</t>
    <phoneticPr fontId="2" type="noConversion"/>
  </si>
  <si>
    <t>1/2 twist to feet (from front/back drop)</t>
    <phoneticPr fontId="2" type="noConversion"/>
  </si>
  <si>
    <t>from seat</t>
    <phoneticPr fontId="2" type="noConversion"/>
  </si>
  <si>
    <t>1/2 twist to feet</t>
    <phoneticPr fontId="2" type="noConversion"/>
  </si>
  <si>
    <t>from seat/front/back</t>
  </si>
  <si>
    <t>to feet</t>
  </si>
  <si>
    <t>1/2 twist to seat drop</t>
    <phoneticPr fontId="2" type="noConversion"/>
  </si>
  <si>
    <t>Seat drop</t>
  </si>
  <si>
    <t>Full twist</t>
  </si>
  <si>
    <t>Remarks</t>
  </si>
  <si>
    <t>Difficulty Score</t>
  </si>
  <si>
    <t>Element</t>
  </si>
  <si>
    <t>e.g., to seat drop (from back drop)</t>
  </si>
  <si>
    <t>1/2 twist to seat drop</t>
  </si>
  <si>
    <t>(如未有列入動作,請於"動作表"頁自行加入)</t>
  </si>
  <si>
    <t>2026年全港彈網公開賽</t>
    <phoneticPr fontId="2" type="noConversion"/>
  </si>
  <si>
    <t>* 請以* 號表示滿足難度要求的動作</t>
  </si>
  <si>
    <t>Chan Yat Yi</t>
  </si>
  <si>
    <t>陳一二</t>
  </si>
  <si>
    <t>Chan Yat Sam</t>
  </si>
  <si>
    <t>陳一三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</si>
</sst>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3"/>
      <color rgb="FF000000"/>
      <name val="Microsoft JhengHei"/>
      <family val="2"/>
      <charset val="136"/>
    </font>
    <font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3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 vertical="center"/>
    </xf>
    <xf numFmtId="49" fontId="1" fillId="0" borderId="0" xfId="0" applyNumberFormat="1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0" borderId="3" xfId="0" applyFont="1" applyBorder="1">
      <alignment vertical="center"/>
    </xf>
    <xf numFmtId="176" fontId="1" fillId="0" borderId="3" xfId="0" quotePrefix="1" applyNumberFormat="1" applyFont="1" applyBorder="1">
      <alignment vertical="center"/>
    </xf>
    <xf numFmtId="49" fontId="1" fillId="0" borderId="3" xfId="0" applyNumberFormat="1" applyFont="1" applyBorder="1" applyAlignment="1">
      <alignment horizontal="left" vertical="center"/>
    </xf>
    <xf numFmtId="176" fontId="1" fillId="0" borderId="3" xfId="0" applyNumberFormat="1" applyFont="1" applyBorder="1">
      <alignment vertical="center"/>
    </xf>
    <xf numFmtId="0" fontId="1" fillId="0" borderId="0" xfId="0" applyFont="1" applyAlignment="1">
      <alignment horizontal="centerContinuous" vertical="center"/>
    </xf>
    <xf numFmtId="0" fontId="9" fillId="2" borderId="0" xfId="0" applyFont="1" applyFill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2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bottom style="thin">
          <color theme="0"/>
        </bottom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bottom style="thin">
          <color theme="0"/>
        </bottom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bottom style="thin">
          <color theme="0"/>
        </bottom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bottom style="thin">
          <color theme="0"/>
        </bottom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checked="Checked" firstButton="1" fmlaLink="$C$4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checked="Checked" firstButton="1" fmlaLink="$C$5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Radio" firstButton="1" fmlaLink="$C$4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checked="Checked" firstButton="1" fmlaLink="$C$5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Radio" firstButton="1" fmlaLink="$C$4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firstButton="1" fmlaLink="$C$5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Radio" checked="Checked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checked="Checked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Radio" firstButton="1" fmlaLink="$C$4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Radio" checked="Checked" firstButton="1" fmlaLink="$C$5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checked="Checked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Radio" firstButton="1" fmlaLink="$C$4" lockText="1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Radio" firstButton="1" fmlaLink="$C$5" lockText="1" noThreeD="1"/>
</file>

<file path=xl/ctrlProps/ctrlProp45.xml><?xml version="1.0" encoding="utf-8"?>
<formControlPr xmlns="http://schemas.microsoft.com/office/spreadsheetml/2009/9/main" objectType="Radio" checked="Checked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</xdr:row>
          <xdr:rowOff>101600</xdr:rowOff>
        </xdr:from>
        <xdr:to>
          <xdr:col>4</xdr:col>
          <xdr:colOff>1028700</xdr:colOff>
          <xdr:row>11</xdr:row>
          <xdr:rowOff>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7</xdr:row>
          <xdr:rowOff>152400</xdr:rowOff>
        </xdr:from>
        <xdr:to>
          <xdr:col>1</xdr:col>
          <xdr:colOff>368300</xdr:colOff>
          <xdr:row>9</xdr:row>
          <xdr:rowOff>50800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個人公開組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1282700</xdr:colOff>
          <xdr:row>7</xdr:row>
          <xdr:rowOff>101600</xdr:rowOff>
        </xdr:from>
        <xdr:to>
          <xdr:col>9</xdr:col>
          <xdr:colOff>50800</xdr:colOff>
          <xdr:row>11</xdr:row>
          <xdr:rowOff>0</xdr:rowOff>
        </xdr:to>
        <xdr:sp macro="" textlink="">
          <xdr:nvSpPr>
            <xdr:cNvPr id="1027" name="Group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 性別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7</xdr:row>
          <xdr:rowOff>114300</xdr:rowOff>
        </xdr:from>
        <xdr:to>
          <xdr:col>7</xdr:col>
          <xdr:colOff>254000</xdr:colOff>
          <xdr:row>9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男子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8</xdr:row>
          <xdr:rowOff>190500</xdr:rowOff>
        </xdr:from>
        <xdr:to>
          <xdr:col>7</xdr:col>
          <xdr:colOff>127000</xdr:colOff>
          <xdr:row>10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女子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7</xdr:row>
          <xdr:rowOff>114300</xdr:rowOff>
        </xdr:from>
        <xdr:to>
          <xdr:col>8</xdr:col>
          <xdr:colOff>736600</xdr:colOff>
          <xdr:row>9</xdr:row>
          <xdr:rowOff>38100</xdr:rowOff>
        </xdr:to>
        <xdr:sp macro="" textlink="">
          <xdr:nvSpPr>
            <xdr:cNvPr id="1048" name="Option Butto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673100</xdr:colOff>
          <xdr:row>7</xdr:row>
          <xdr:rowOff>139700</xdr:rowOff>
        </xdr:from>
        <xdr:to>
          <xdr:col>2</xdr:col>
          <xdr:colOff>952500</xdr:colOff>
          <xdr:row>9</xdr:row>
          <xdr:rowOff>50800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7</xdr:row>
          <xdr:rowOff>139700</xdr:rowOff>
        </xdr:from>
        <xdr:to>
          <xdr:col>4</xdr:col>
          <xdr:colOff>571500</xdr:colOff>
          <xdr:row>9</xdr:row>
          <xdr:rowOff>50800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9</xdr:row>
          <xdr:rowOff>25400</xdr:rowOff>
        </xdr:from>
        <xdr:to>
          <xdr:col>2</xdr:col>
          <xdr:colOff>444500</xdr:colOff>
          <xdr:row>10</xdr:row>
          <xdr:rowOff>127000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雙人同步14歳或以下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9</xdr:row>
          <xdr:rowOff>25400</xdr:rowOff>
        </xdr:from>
        <xdr:to>
          <xdr:col>4</xdr:col>
          <xdr:colOff>965200</xdr:colOff>
          <xdr:row>10</xdr:row>
          <xdr:rowOff>127000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雙人同步15歳或以上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</xdr:row>
          <xdr:rowOff>101600</xdr:rowOff>
        </xdr:from>
        <xdr:to>
          <xdr:col>4</xdr:col>
          <xdr:colOff>1028700</xdr:colOff>
          <xdr:row>11</xdr:row>
          <xdr:rowOff>0</xdr:rowOff>
        </xdr:to>
        <xdr:sp macro="" textlink="">
          <xdr:nvSpPr>
            <xdr:cNvPr id="8193" name="Group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7</xdr:row>
          <xdr:rowOff>152400</xdr:rowOff>
        </xdr:from>
        <xdr:to>
          <xdr:col>1</xdr:col>
          <xdr:colOff>368300</xdr:colOff>
          <xdr:row>9</xdr:row>
          <xdr:rowOff>50800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個人公開組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1282700</xdr:colOff>
          <xdr:row>7</xdr:row>
          <xdr:rowOff>101600</xdr:rowOff>
        </xdr:from>
        <xdr:to>
          <xdr:col>9</xdr:col>
          <xdr:colOff>50800</xdr:colOff>
          <xdr:row>11</xdr:row>
          <xdr:rowOff>0</xdr:rowOff>
        </xdr:to>
        <xdr:sp macro="" textlink="">
          <xdr:nvSpPr>
            <xdr:cNvPr id="8195" name="Group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 性別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7</xdr:row>
          <xdr:rowOff>114300</xdr:rowOff>
        </xdr:from>
        <xdr:to>
          <xdr:col>7</xdr:col>
          <xdr:colOff>254000</xdr:colOff>
          <xdr:row>9</xdr:row>
          <xdr:rowOff>38100</xdr:rowOff>
        </xdr:to>
        <xdr:sp macro="" textlink="">
          <xdr:nvSpPr>
            <xdr:cNvPr id="8196" name="Option 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男子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8</xdr:row>
          <xdr:rowOff>190500</xdr:rowOff>
        </xdr:from>
        <xdr:to>
          <xdr:col>7</xdr:col>
          <xdr:colOff>127000</xdr:colOff>
          <xdr:row>10</xdr:row>
          <xdr:rowOff>76200</xdr:rowOff>
        </xdr:to>
        <xdr:sp macro="" textlink="">
          <xdr:nvSpPr>
            <xdr:cNvPr id="8197" name="Option 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女子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7</xdr:row>
          <xdr:rowOff>114300</xdr:rowOff>
        </xdr:from>
        <xdr:to>
          <xdr:col>8</xdr:col>
          <xdr:colOff>736600</xdr:colOff>
          <xdr:row>9</xdr:row>
          <xdr:rowOff>38100</xdr:rowOff>
        </xdr:to>
        <xdr:sp macro="" textlink="">
          <xdr:nvSpPr>
            <xdr:cNvPr id="8198" name="Option Button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2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673100</xdr:colOff>
          <xdr:row>7</xdr:row>
          <xdr:rowOff>139700</xdr:rowOff>
        </xdr:from>
        <xdr:to>
          <xdr:col>2</xdr:col>
          <xdr:colOff>952500</xdr:colOff>
          <xdr:row>9</xdr:row>
          <xdr:rowOff>50800</xdr:rowOff>
        </xdr:to>
        <xdr:sp macro="" textlink="">
          <xdr:nvSpPr>
            <xdr:cNvPr id="8199" name="Option Button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2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7</xdr:row>
          <xdr:rowOff>139700</xdr:rowOff>
        </xdr:from>
        <xdr:to>
          <xdr:col>4</xdr:col>
          <xdr:colOff>571500</xdr:colOff>
          <xdr:row>9</xdr:row>
          <xdr:rowOff>50800</xdr:rowOff>
        </xdr:to>
        <xdr:sp macro="" textlink="">
          <xdr:nvSpPr>
            <xdr:cNvPr id="8200" name="Option Button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2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9</xdr:row>
          <xdr:rowOff>25400</xdr:rowOff>
        </xdr:from>
        <xdr:to>
          <xdr:col>2</xdr:col>
          <xdr:colOff>444500</xdr:colOff>
          <xdr:row>10</xdr:row>
          <xdr:rowOff>127000</xdr:rowOff>
        </xdr:to>
        <xdr:sp macro="" textlink="">
          <xdr:nvSpPr>
            <xdr:cNvPr id="8201" name="Option Button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2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雙人同步14歳或以下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9</xdr:row>
          <xdr:rowOff>25400</xdr:rowOff>
        </xdr:from>
        <xdr:to>
          <xdr:col>4</xdr:col>
          <xdr:colOff>965200</xdr:colOff>
          <xdr:row>10</xdr:row>
          <xdr:rowOff>127000</xdr:rowOff>
        </xdr:to>
        <xdr:sp macro="" textlink="">
          <xdr:nvSpPr>
            <xdr:cNvPr id="8202" name="Option Button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2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雙人同步15歳或以上 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</xdr:row>
          <xdr:rowOff>101600</xdr:rowOff>
        </xdr:from>
        <xdr:to>
          <xdr:col>4</xdr:col>
          <xdr:colOff>1028700</xdr:colOff>
          <xdr:row>11</xdr:row>
          <xdr:rowOff>0</xdr:rowOff>
        </xdr:to>
        <xdr:sp macro="" textlink="">
          <xdr:nvSpPr>
            <xdr:cNvPr id="9217" name="Group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7</xdr:row>
          <xdr:rowOff>152400</xdr:rowOff>
        </xdr:from>
        <xdr:to>
          <xdr:col>1</xdr:col>
          <xdr:colOff>368300</xdr:colOff>
          <xdr:row>9</xdr:row>
          <xdr:rowOff>50800</xdr:rowOff>
        </xdr:to>
        <xdr:sp macro="" textlink="">
          <xdr:nvSpPr>
            <xdr:cNvPr id="9218" name="Option 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個人公開組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1282700</xdr:colOff>
          <xdr:row>7</xdr:row>
          <xdr:rowOff>101600</xdr:rowOff>
        </xdr:from>
        <xdr:to>
          <xdr:col>9</xdr:col>
          <xdr:colOff>50800</xdr:colOff>
          <xdr:row>11</xdr:row>
          <xdr:rowOff>0</xdr:rowOff>
        </xdr:to>
        <xdr:sp macro="" textlink="">
          <xdr:nvSpPr>
            <xdr:cNvPr id="9219" name="Group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3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 性別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7</xdr:row>
          <xdr:rowOff>114300</xdr:rowOff>
        </xdr:from>
        <xdr:to>
          <xdr:col>7</xdr:col>
          <xdr:colOff>254000</xdr:colOff>
          <xdr:row>9</xdr:row>
          <xdr:rowOff>38100</xdr:rowOff>
        </xdr:to>
        <xdr:sp macro="" textlink="">
          <xdr:nvSpPr>
            <xdr:cNvPr id="9220" name="Option 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3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男子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8</xdr:row>
          <xdr:rowOff>190500</xdr:rowOff>
        </xdr:from>
        <xdr:to>
          <xdr:col>7</xdr:col>
          <xdr:colOff>127000</xdr:colOff>
          <xdr:row>10</xdr:row>
          <xdr:rowOff>76200</xdr:rowOff>
        </xdr:to>
        <xdr:sp macro="" textlink="">
          <xdr:nvSpPr>
            <xdr:cNvPr id="9221" name="Option 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女子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7</xdr:row>
          <xdr:rowOff>114300</xdr:rowOff>
        </xdr:from>
        <xdr:to>
          <xdr:col>8</xdr:col>
          <xdr:colOff>736600</xdr:colOff>
          <xdr:row>9</xdr:row>
          <xdr:rowOff>38100</xdr:rowOff>
        </xdr:to>
        <xdr:sp macro="" textlink="">
          <xdr:nvSpPr>
            <xdr:cNvPr id="9222" name="Option Button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3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673100</xdr:colOff>
          <xdr:row>7</xdr:row>
          <xdr:rowOff>139700</xdr:rowOff>
        </xdr:from>
        <xdr:to>
          <xdr:col>2</xdr:col>
          <xdr:colOff>952500</xdr:colOff>
          <xdr:row>9</xdr:row>
          <xdr:rowOff>50800</xdr:rowOff>
        </xdr:to>
        <xdr:sp macro="" textlink="">
          <xdr:nvSpPr>
            <xdr:cNvPr id="9223" name="Option 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3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7</xdr:row>
          <xdr:rowOff>139700</xdr:rowOff>
        </xdr:from>
        <xdr:to>
          <xdr:col>4</xdr:col>
          <xdr:colOff>571500</xdr:colOff>
          <xdr:row>9</xdr:row>
          <xdr:rowOff>50800</xdr:rowOff>
        </xdr:to>
        <xdr:sp macro="" textlink="">
          <xdr:nvSpPr>
            <xdr:cNvPr id="9224" name="Option Button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3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9</xdr:row>
          <xdr:rowOff>25400</xdr:rowOff>
        </xdr:from>
        <xdr:to>
          <xdr:col>2</xdr:col>
          <xdr:colOff>444500</xdr:colOff>
          <xdr:row>10</xdr:row>
          <xdr:rowOff>127000</xdr:rowOff>
        </xdr:to>
        <xdr:sp macro="" textlink="">
          <xdr:nvSpPr>
            <xdr:cNvPr id="9225" name="Option Button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3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雙人同步14歳或以下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9</xdr:row>
          <xdr:rowOff>25400</xdr:rowOff>
        </xdr:from>
        <xdr:to>
          <xdr:col>4</xdr:col>
          <xdr:colOff>965200</xdr:colOff>
          <xdr:row>10</xdr:row>
          <xdr:rowOff>127000</xdr:rowOff>
        </xdr:to>
        <xdr:sp macro="" textlink="">
          <xdr:nvSpPr>
            <xdr:cNvPr id="9226" name="Option Button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3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雙人同步15歳或以上 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</xdr:row>
          <xdr:rowOff>101600</xdr:rowOff>
        </xdr:from>
        <xdr:to>
          <xdr:col>4</xdr:col>
          <xdr:colOff>1028700</xdr:colOff>
          <xdr:row>11</xdr:row>
          <xdr:rowOff>0</xdr:rowOff>
        </xdr:to>
        <xdr:sp macro="" textlink="">
          <xdr:nvSpPr>
            <xdr:cNvPr id="10241" name="Group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4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7</xdr:row>
          <xdr:rowOff>152400</xdr:rowOff>
        </xdr:from>
        <xdr:to>
          <xdr:col>1</xdr:col>
          <xdr:colOff>368300</xdr:colOff>
          <xdr:row>9</xdr:row>
          <xdr:rowOff>50800</xdr:rowOff>
        </xdr:to>
        <xdr:sp macro="" textlink="">
          <xdr:nvSpPr>
            <xdr:cNvPr id="10242" name="Option 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4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個人公開組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1282700</xdr:colOff>
          <xdr:row>7</xdr:row>
          <xdr:rowOff>101600</xdr:rowOff>
        </xdr:from>
        <xdr:to>
          <xdr:col>9</xdr:col>
          <xdr:colOff>50800</xdr:colOff>
          <xdr:row>11</xdr:row>
          <xdr:rowOff>0</xdr:rowOff>
        </xdr:to>
        <xdr:sp macro="" textlink="">
          <xdr:nvSpPr>
            <xdr:cNvPr id="10243" name="Group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4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 性別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7</xdr:row>
          <xdr:rowOff>114300</xdr:rowOff>
        </xdr:from>
        <xdr:to>
          <xdr:col>7</xdr:col>
          <xdr:colOff>254000</xdr:colOff>
          <xdr:row>9</xdr:row>
          <xdr:rowOff>38100</xdr:rowOff>
        </xdr:to>
        <xdr:sp macro="" textlink="">
          <xdr:nvSpPr>
            <xdr:cNvPr id="10244" name="Option Butto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4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男子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8</xdr:row>
          <xdr:rowOff>190500</xdr:rowOff>
        </xdr:from>
        <xdr:to>
          <xdr:col>7</xdr:col>
          <xdr:colOff>127000</xdr:colOff>
          <xdr:row>10</xdr:row>
          <xdr:rowOff>76200</xdr:rowOff>
        </xdr:to>
        <xdr:sp macro="" textlink="">
          <xdr:nvSpPr>
            <xdr:cNvPr id="10245" name="Option Button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4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女子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7</xdr:row>
          <xdr:rowOff>114300</xdr:rowOff>
        </xdr:from>
        <xdr:to>
          <xdr:col>8</xdr:col>
          <xdr:colOff>736600</xdr:colOff>
          <xdr:row>9</xdr:row>
          <xdr:rowOff>38100</xdr:rowOff>
        </xdr:to>
        <xdr:sp macro="" textlink="">
          <xdr:nvSpPr>
            <xdr:cNvPr id="10246" name="Option Butto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4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673100</xdr:colOff>
          <xdr:row>7</xdr:row>
          <xdr:rowOff>139700</xdr:rowOff>
        </xdr:from>
        <xdr:to>
          <xdr:col>2</xdr:col>
          <xdr:colOff>952500</xdr:colOff>
          <xdr:row>9</xdr:row>
          <xdr:rowOff>50800</xdr:rowOff>
        </xdr:to>
        <xdr:sp macro="" textlink="">
          <xdr:nvSpPr>
            <xdr:cNvPr id="10247" name="Option Butto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4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7</xdr:row>
          <xdr:rowOff>139700</xdr:rowOff>
        </xdr:from>
        <xdr:to>
          <xdr:col>4</xdr:col>
          <xdr:colOff>571500</xdr:colOff>
          <xdr:row>9</xdr:row>
          <xdr:rowOff>50800</xdr:rowOff>
        </xdr:to>
        <xdr:sp macro="" textlink="">
          <xdr:nvSpPr>
            <xdr:cNvPr id="10248" name="Option Button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4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9</xdr:row>
          <xdr:rowOff>25400</xdr:rowOff>
        </xdr:from>
        <xdr:to>
          <xdr:col>2</xdr:col>
          <xdr:colOff>444500</xdr:colOff>
          <xdr:row>10</xdr:row>
          <xdr:rowOff>127000</xdr:rowOff>
        </xdr:to>
        <xdr:sp macro="" textlink="">
          <xdr:nvSpPr>
            <xdr:cNvPr id="10249" name="Option Butto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4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雙人同步14歳或以下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9</xdr:row>
          <xdr:rowOff>25400</xdr:rowOff>
        </xdr:from>
        <xdr:to>
          <xdr:col>4</xdr:col>
          <xdr:colOff>965200</xdr:colOff>
          <xdr:row>10</xdr:row>
          <xdr:rowOff>127000</xdr:rowOff>
        </xdr:to>
        <xdr:sp macro="" textlink="">
          <xdr:nvSpPr>
            <xdr:cNvPr id="10250" name="Option Button 10" hidden="1">
              <a:extLst>
                <a:ext uri="{63B3BB69-23CF-44E3-9099-C40C66FF867C}">
                  <a14:compatExt spid="_x0000_s10250"/>
                </a:ext>
                <a:ext uri="{FF2B5EF4-FFF2-40B4-BE49-F238E27FC236}">
                  <a16:creationId xmlns:a16="http://schemas.microsoft.com/office/drawing/2014/main" id="{00000000-0008-0000-0400-00000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雙人同步15歳或以上 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</xdr:colOff>
          <xdr:row>7</xdr:row>
          <xdr:rowOff>101600</xdr:rowOff>
        </xdr:from>
        <xdr:to>
          <xdr:col>4</xdr:col>
          <xdr:colOff>1028700</xdr:colOff>
          <xdr:row>11</xdr:row>
          <xdr:rowOff>0</xdr:rowOff>
        </xdr:to>
        <xdr:sp macro="" textlink="">
          <xdr:nvSpPr>
            <xdr:cNvPr id="11265" name="Group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5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項目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800100</xdr:colOff>
          <xdr:row>7</xdr:row>
          <xdr:rowOff>152400</xdr:rowOff>
        </xdr:from>
        <xdr:to>
          <xdr:col>1</xdr:col>
          <xdr:colOff>368300</xdr:colOff>
          <xdr:row>9</xdr:row>
          <xdr:rowOff>50800</xdr:rowOff>
        </xdr:to>
        <xdr:sp macro="" textlink="">
          <xdr:nvSpPr>
            <xdr:cNvPr id="11266" name="Option 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5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個人公開組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1282700</xdr:colOff>
          <xdr:row>7</xdr:row>
          <xdr:rowOff>101600</xdr:rowOff>
        </xdr:from>
        <xdr:to>
          <xdr:col>9</xdr:col>
          <xdr:colOff>50800</xdr:colOff>
          <xdr:row>11</xdr:row>
          <xdr:rowOff>0</xdr:rowOff>
        </xdr:to>
        <xdr:sp macro="" textlink="">
          <xdr:nvSpPr>
            <xdr:cNvPr id="11267" name="Group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5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7432" rIns="0" bIns="0" anchor="t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 性別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7</xdr:row>
          <xdr:rowOff>114300</xdr:rowOff>
        </xdr:from>
        <xdr:to>
          <xdr:col>7</xdr:col>
          <xdr:colOff>254000</xdr:colOff>
          <xdr:row>9</xdr:row>
          <xdr:rowOff>38100</xdr:rowOff>
        </xdr:to>
        <xdr:sp macro="" textlink="">
          <xdr:nvSpPr>
            <xdr:cNvPr id="11268" name="Option Button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5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男子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8</xdr:row>
          <xdr:rowOff>190500</xdr:rowOff>
        </xdr:from>
        <xdr:to>
          <xdr:col>7</xdr:col>
          <xdr:colOff>127000</xdr:colOff>
          <xdr:row>10</xdr:row>
          <xdr:rowOff>76200</xdr:rowOff>
        </xdr:to>
        <xdr:sp macro="" textlink="">
          <xdr:nvSpPr>
            <xdr:cNvPr id="11269" name="Option Button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5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女子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7</xdr:row>
          <xdr:rowOff>114300</xdr:rowOff>
        </xdr:from>
        <xdr:to>
          <xdr:col>8</xdr:col>
          <xdr:colOff>736600</xdr:colOff>
          <xdr:row>9</xdr:row>
          <xdr:rowOff>38100</xdr:rowOff>
        </xdr:to>
        <xdr:sp macro="" textlink="">
          <xdr:nvSpPr>
            <xdr:cNvPr id="11270" name="Option Button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5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混合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673100</xdr:colOff>
          <xdr:row>7</xdr:row>
          <xdr:rowOff>139700</xdr:rowOff>
        </xdr:from>
        <xdr:to>
          <xdr:col>2</xdr:col>
          <xdr:colOff>952500</xdr:colOff>
          <xdr:row>9</xdr:row>
          <xdr:rowOff>50800</xdr:rowOff>
        </xdr:to>
        <xdr:sp macro="" textlink="">
          <xdr:nvSpPr>
            <xdr:cNvPr id="11271" name="Option Button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5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7</xdr:row>
          <xdr:rowOff>139700</xdr:rowOff>
        </xdr:from>
        <xdr:to>
          <xdr:col>4</xdr:col>
          <xdr:colOff>571500</xdr:colOff>
          <xdr:row>9</xdr:row>
          <xdr:rowOff>50800</xdr:rowOff>
        </xdr:to>
        <xdr:sp macro="" textlink="">
          <xdr:nvSpPr>
            <xdr:cNvPr id="11272" name="Option Button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5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個人丙組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9</xdr:row>
          <xdr:rowOff>25400</xdr:rowOff>
        </xdr:from>
        <xdr:to>
          <xdr:col>2</xdr:col>
          <xdr:colOff>444500</xdr:colOff>
          <xdr:row>10</xdr:row>
          <xdr:rowOff>127000</xdr:rowOff>
        </xdr:to>
        <xdr:sp macro="" textlink="">
          <xdr:nvSpPr>
            <xdr:cNvPr id="11273" name="Option Button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5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雙人同步14歳或以下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9</xdr:row>
          <xdr:rowOff>25400</xdr:rowOff>
        </xdr:from>
        <xdr:to>
          <xdr:col>4</xdr:col>
          <xdr:colOff>965200</xdr:colOff>
          <xdr:row>10</xdr:row>
          <xdr:rowOff>127000</xdr:rowOff>
        </xdr:to>
        <xdr:sp macro="" textlink="">
          <xdr:nvSpPr>
            <xdr:cNvPr id="11274" name="Option Button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5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zh-TW" altLang="en-US" sz="1300" b="0" i="0" u="none" strike="noStrike" baseline="0">
                  <a:solidFill>
                    <a:srgbClr val="000000"/>
                  </a:solidFill>
                  <a:latin typeface="Microsoft JhengHei" charset="-120"/>
                  <a:ea typeface="Microsoft JhengHei" charset="-120"/>
                </a:rPr>
                <a:t>雙人同步15歳或以上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0" Type="http://schemas.openxmlformats.org/officeDocument/2006/relationships/ctrlProp" Target="../ctrlProps/ctrlProp17.xml"/><Relationship Id="rId4" Type="http://schemas.openxmlformats.org/officeDocument/2006/relationships/ctrlProp" Target="../ctrlProps/ctrlProp11.xml"/><Relationship Id="rId9" Type="http://schemas.openxmlformats.org/officeDocument/2006/relationships/ctrlProp" Target="../ctrlProps/ctrlProp16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0" Type="http://schemas.openxmlformats.org/officeDocument/2006/relationships/ctrlProp" Target="../ctrlProps/ctrlProp27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.xml"/><Relationship Id="rId13" Type="http://schemas.openxmlformats.org/officeDocument/2006/relationships/ctrlProp" Target="../ctrlProps/ctrlProp4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34.xml"/><Relationship Id="rId12" Type="http://schemas.openxmlformats.org/officeDocument/2006/relationships/ctrlProp" Target="../ctrlProps/ctrlProp3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3.xml"/><Relationship Id="rId11" Type="http://schemas.openxmlformats.org/officeDocument/2006/relationships/ctrlProp" Target="../ctrlProps/ctrlProp38.xml"/><Relationship Id="rId5" Type="http://schemas.openxmlformats.org/officeDocument/2006/relationships/ctrlProp" Target="../ctrlProps/ctrlProp32.xml"/><Relationship Id="rId10" Type="http://schemas.openxmlformats.org/officeDocument/2006/relationships/ctrlProp" Target="../ctrlProps/ctrlProp37.xml"/><Relationship Id="rId4" Type="http://schemas.openxmlformats.org/officeDocument/2006/relationships/ctrlProp" Target="../ctrlProps/ctrlProp31.xml"/><Relationship Id="rId9" Type="http://schemas.openxmlformats.org/officeDocument/2006/relationships/ctrlProp" Target="../ctrlProps/ctrlProp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5.xml"/><Relationship Id="rId13" Type="http://schemas.openxmlformats.org/officeDocument/2006/relationships/ctrlProp" Target="../ctrlProps/ctrlProp50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44.xml"/><Relationship Id="rId12" Type="http://schemas.openxmlformats.org/officeDocument/2006/relationships/ctrlProp" Target="../ctrlProps/ctrlProp4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43.xml"/><Relationship Id="rId11" Type="http://schemas.openxmlformats.org/officeDocument/2006/relationships/ctrlProp" Target="../ctrlProps/ctrlProp48.xml"/><Relationship Id="rId5" Type="http://schemas.openxmlformats.org/officeDocument/2006/relationships/ctrlProp" Target="../ctrlProps/ctrlProp42.xml"/><Relationship Id="rId10" Type="http://schemas.openxmlformats.org/officeDocument/2006/relationships/ctrlProp" Target="../ctrlProps/ctrlProp47.xml"/><Relationship Id="rId4" Type="http://schemas.openxmlformats.org/officeDocument/2006/relationships/ctrlProp" Target="../ctrlProps/ctrlProp41.xml"/><Relationship Id="rId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601B-4C9D-5347-AC61-366F307474C7}">
  <sheetPr codeName="工作表1">
    <pageSetUpPr fitToPage="1"/>
  </sheetPr>
  <dimension ref="A1:J52"/>
  <sheetViews>
    <sheetView tabSelected="1" view="pageBreakPreview" zoomScale="90" zoomScaleNormal="81" zoomScaleSheetLayoutView="90" workbookViewId="0">
      <selection activeCell="O20" sqref="O20"/>
    </sheetView>
  </sheetViews>
  <sheetFormatPr baseColWidth="10" defaultColWidth="10.83203125" defaultRowHeight="18"/>
  <cols>
    <col min="1" max="1" width="20.33203125" style="1" customWidth="1"/>
    <col min="2" max="2" width="10.5" style="1" customWidth="1"/>
    <col min="3" max="3" width="13.83203125" style="1" customWidth="1"/>
    <col min="4" max="4" width="9.6640625" style="1" customWidth="1"/>
    <col min="5" max="5" width="24.33203125" style="1" customWidth="1"/>
    <col min="6" max="6" width="6.33203125" style="1" customWidth="1"/>
    <col min="7" max="7" width="5.1640625" style="1" customWidth="1"/>
    <col min="8" max="8" width="5.6640625" style="1" customWidth="1"/>
    <col min="9" max="9" width="10.83203125" style="1"/>
    <col min="10" max="11" width="10.83203125" style="1" customWidth="1"/>
    <col min="12" max="16384" width="10.83203125" style="1"/>
  </cols>
  <sheetData>
    <row r="1" spans="1:10" ht="23">
      <c r="A1" s="15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1">
      <c r="A2" s="12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13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idden="1">
      <c r="A4" s="2" t="s">
        <v>22</v>
      </c>
      <c r="B4" s="2" t="str">
        <f>IF(C4&lt;4,"個人","雙人同步")</f>
        <v>個人</v>
      </c>
      <c r="C4" s="2">
        <v>1</v>
      </c>
      <c r="D4" s="2"/>
      <c r="E4" s="2"/>
      <c r="F4" s="2"/>
      <c r="G4" s="2"/>
      <c r="H4" s="2"/>
      <c r="I4" s="2"/>
      <c r="J4" s="2"/>
    </row>
    <row r="5" spans="1:10" hidden="1">
      <c r="A5" s="2" t="s">
        <v>21</v>
      </c>
      <c r="B5" s="2" t="str">
        <f>IF(C5=1,"男子",IF(C5=2,"女子",IF(C5=3,"混合","")))</f>
        <v>男子</v>
      </c>
      <c r="C5" s="2">
        <v>1</v>
      </c>
      <c r="D5" s="2"/>
      <c r="E5" s="2"/>
      <c r="F5" s="2"/>
      <c r="G5" s="2"/>
      <c r="H5" s="2"/>
      <c r="I5" s="2"/>
      <c r="J5" s="2"/>
    </row>
    <row r="6" spans="1:10" hidden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D12" s="2"/>
      <c r="E12" s="22"/>
      <c r="F12" s="23" t="str">
        <f>IF(AND(C4&lt;4,B5="混合"),"只有'雙人同步'項目才可選'混合'，'個人'項目請選擇'男子'／'女子'","")</f>
        <v/>
      </c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23">
      <c r="A15" s="11" t="s">
        <v>20</v>
      </c>
      <c r="B15" s="5"/>
      <c r="C15" s="24"/>
      <c r="D15" s="24"/>
      <c r="E15" s="24"/>
      <c r="F15" s="24"/>
      <c r="G15" s="24"/>
      <c r="H15" s="24"/>
      <c r="I15" s="5"/>
      <c r="J15" s="5"/>
    </row>
    <row r="16" spans="1:10" s="4" customFormat="1" ht="23">
      <c r="A16" s="11" t="s">
        <v>19</v>
      </c>
      <c r="B16" s="5"/>
      <c r="C16" s="24"/>
      <c r="D16" s="24"/>
      <c r="E16" s="24"/>
      <c r="F16" s="24"/>
      <c r="G16" s="24"/>
      <c r="H16" s="24"/>
      <c r="I16" s="5"/>
      <c r="J16" s="5"/>
    </row>
    <row r="17" spans="1:10" s="4" customFormat="1" ht="2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23">
      <c r="A18" s="11" t="s">
        <v>18</v>
      </c>
      <c r="B18" s="5"/>
      <c r="C18" s="24"/>
      <c r="D18" s="24"/>
      <c r="E18" s="24"/>
      <c r="F18" s="24"/>
      <c r="G18" s="24"/>
      <c r="H18" s="24"/>
      <c r="I18" s="5"/>
      <c r="J18" s="5"/>
    </row>
    <row r="19" spans="1:10" s="4" customFormat="1" ht="23">
      <c r="A19" s="11" t="s">
        <v>17</v>
      </c>
      <c r="B19" s="5"/>
      <c r="C19" s="24"/>
      <c r="D19" s="24"/>
      <c r="E19" s="24"/>
      <c r="F19" s="24"/>
      <c r="G19" s="24"/>
      <c r="H19" s="24"/>
      <c r="I19" s="5"/>
      <c r="J19" s="5"/>
    </row>
    <row r="20" spans="1:10" s="4" customFormat="1" ht="2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23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23">
      <c r="A22" s="5"/>
      <c r="B22" s="7" t="s">
        <v>8</v>
      </c>
      <c r="C22" s="25" t="s">
        <v>7</v>
      </c>
      <c r="D22" s="30"/>
      <c r="E22" s="26"/>
      <c r="F22" s="25" t="s">
        <v>6</v>
      </c>
      <c r="G22" s="26"/>
      <c r="H22" s="7" t="s">
        <v>5</v>
      </c>
      <c r="I22" s="7" t="s">
        <v>4</v>
      </c>
      <c r="J22" s="5"/>
    </row>
    <row r="23" spans="1:10" s="4" customFormat="1" ht="23">
      <c r="A23" s="5"/>
      <c r="B23" s="7">
        <v>1</v>
      </c>
      <c r="C23" s="27"/>
      <c r="D23" s="28"/>
      <c r="E23" s="29"/>
      <c r="F23" s="27" t="str">
        <f>_xlfn.IFNA(VLOOKUP(C23,動作表!A:B,2,FALSE),"")</f>
        <v/>
      </c>
      <c r="G23" s="29"/>
      <c r="H23" s="10"/>
      <c r="I23" s="9"/>
      <c r="J23" s="5"/>
    </row>
    <row r="24" spans="1:10" s="4" customFormat="1" ht="23">
      <c r="A24" s="5"/>
      <c r="B24" s="7">
        <v>2</v>
      </c>
      <c r="C24" s="27"/>
      <c r="D24" s="28"/>
      <c r="E24" s="29"/>
      <c r="F24" s="27" t="str">
        <f>_xlfn.IFNA(VLOOKUP(C24,動作表!A:B,2,FALSE),"")</f>
        <v/>
      </c>
      <c r="G24" s="29"/>
      <c r="H24" s="10"/>
      <c r="I24" s="9"/>
      <c r="J24" s="5"/>
    </row>
    <row r="25" spans="1:10" s="4" customFormat="1" ht="23">
      <c r="A25" s="5"/>
      <c r="B25" s="7">
        <v>3</v>
      </c>
      <c r="C25" s="27"/>
      <c r="D25" s="28"/>
      <c r="E25" s="29"/>
      <c r="F25" s="27" t="str">
        <f>_xlfn.IFNA(VLOOKUP(C25,動作表!A:B,2,FALSE),"")</f>
        <v/>
      </c>
      <c r="G25" s="29"/>
      <c r="H25" s="10"/>
      <c r="I25" s="9"/>
      <c r="J25" s="5"/>
    </row>
    <row r="26" spans="1:10" s="4" customFormat="1" ht="23">
      <c r="A26" s="5"/>
      <c r="B26" s="7">
        <v>4</v>
      </c>
      <c r="C26" s="27"/>
      <c r="D26" s="28"/>
      <c r="E26" s="29"/>
      <c r="F26" s="27" t="str">
        <f>_xlfn.IFNA(VLOOKUP(C26,動作表!A:B,2,FALSE),"")</f>
        <v/>
      </c>
      <c r="G26" s="29"/>
      <c r="H26" s="10"/>
      <c r="I26" s="9"/>
      <c r="J26" s="5"/>
    </row>
    <row r="27" spans="1:10" s="4" customFormat="1" ht="23">
      <c r="A27" s="5"/>
      <c r="B27" s="7">
        <v>5</v>
      </c>
      <c r="C27" s="27" t="s">
        <v>142</v>
      </c>
      <c r="D27" s="28"/>
      <c r="E27" s="29"/>
      <c r="F27" s="27" t="str">
        <f>_xlfn.IFNA(VLOOKUP(C27,動作表!A:B,2,FALSE),"")</f>
        <v>---</v>
      </c>
      <c r="G27" s="29"/>
      <c r="H27" s="10"/>
      <c r="I27" s="9"/>
      <c r="J27" s="5"/>
    </row>
    <row r="28" spans="1:10" s="4" customFormat="1" ht="23">
      <c r="A28" s="5"/>
      <c r="B28" s="7">
        <v>6</v>
      </c>
      <c r="C28" s="27"/>
      <c r="D28" s="28"/>
      <c r="E28" s="29"/>
      <c r="F28" s="27" t="str">
        <f>_xlfn.IFNA(VLOOKUP(C28,動作表!A:B,2,FALSE),"")</f>
        <v/>
      </c>
      <c r="G28" s="29"/>
      <c r="H28" s="10"/>
      <c r="I28" s="9"/>
      <c r="J28" s="5"/>
    </row>
    <row r="29" spans="1:10" s="4" customFormat="1" ht="23">
      <c r="A29" s="5"/>
      <c r="B29" s="7">
        <v>7</v>
      </c>
      <c r="C29" s="27"/>
      <c r="D29" s="28"/>
      <c r="E29" s="29"/>
      <c r="F29" s="27" t="str">
        <f>_xlfn.IFNA(VLOOKUP(C29,動作表!A:B,2,FALSE),"")</f>
        <v/>
      </c>
      <c r="G29" s="29"/>
      <c r="H29" s="10"/>
      <c r="I29" s="9"/>
      <c r="J29" s="5"/>
    </row>
    <row r="30" spans="1:10" s="4" customFormat="1" ht="23">
      <c r="A30" s="5"/>
      <c r="B30" s="7">
        <v>8</v>
      </c>
      <c r="C30" s="27"/>
      <c r="D30" s="28"/>
      <c r="E30" s="29"/>
      <c r="F30" s="27" t="str">
        <f>_xlfn.IFNA(VLOOKUP(C30,動作表!A:B,2,FALSE),"")</f>
        <v/>
      </c>
      <c r="G30" s="29"/>
      <c r="H30" s="10"/>
      <c r="I30" s="9"/>
      <c r="J30" s="5"/>
    </row>
    <row r="31" spans="1:10" s="4" customFormat="1" ht="23">
      <c r="A31" s="5"/>
      <c r="B31" s="7">
        <v>9</v>
      </c>
      <c r="C31" s="27"/>
      <c r="D31" s="28"/>
      <c r="E31" s="29"/>
      <c r="F31" s="27" t="str">
        <f>_xlfn.IFNA(VLOOKUP(C31,動作表!A:B,2,FALSE),"")</f>
        <v/>
      </c>
      <c r="G31" s="29"/>
      <c r="H31" s="10"/>
      <c r="I31" s="9"/>
      <c r="J31" s="5"/>
    </row>
    <row r="32" spans="1:10" s="4" customFormat="1" ht="23">
      <c r="A32" s="5"/>
      <c r="B32" s="7">
        <v>10</v>
      </c>
      <c r="C32" s="27"/>
      <c r="D32" s="28"/>
      <c r="E32" s="29"/>
      <c r="F32" s="27" t="str">
        <f>_xlfn.IFNA(VLOOKUP(C32,動作表!A:B,2,FALSE),"")</f>
        <v/>
      </c>
      <c r="G32" s="29"/>
      <c r="H32" s="10"/>
      <c r="I32" s="9"/>
      <c r="J32" s="5"/>
    </row>
    <row r="33" spans="1:10" s="4" customFormat="1" ht="23">
      <c r="A33" s="5"/>
      <c r="B33" s="5" t="s">
        <v>144</v>
      </c>
      <c r="C33" s="5"/>
      <c r="D33" s="5"/>
      <c r="E33" s="5"/>
      <c r="F33" s="27">
        <f>SUM(F23:G32)</f>
        <v>0</v>
      </c>
      <c r="G33" s="29"/>
      <c r="H33" s="5"/>
      <c r="I33" s="5"/>
      <c r="J33" s="5"/>
    </row>
    <row r="34" spans="1:10" s="4" customFormat="1" ht="6" customHeight="1">
      <c r="A34" s="5"/>
      <c r="B34" s="5"/>
      <c r="C34" s="5"/>
      <c r="D34" s="5"/>
      <c r="E34" s="5"/>
      <c r="F34" s="8"/>
      <c r="G34" s="8"/>
      <c r="H34" s="5"/>
      <c r="I34" s="5"/>
      <c r="J34" s="5"/>
    </row>
    <row r="35" spans="1:10" s="4" customFormat="1" ht="23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23">
      <c r="A36" s="5"/>
      <c r="B36" s="7" t="s">
        <v>8</v>
      </c>
      <c r="C36" s="25" t="s">
        <v>7</v>
      </c>
      <c r="D36" s="30"/>
      <c r="E36" s="26"/>
      <c r="F36" s="25" t="s">
        <v>6</v>
      </c>
      <c r="G36" s="26"/>
      <c r="H36" s="7" t="s">
        <v>5</v>
      </c>
      <c r="I36" s="7" t="s">
        <v>4</v>
      </c>
      <c r="J36" s="5"/>
    </row>
    <row r="37" spans="1:10" s="4" customFormat="1" ht="23">
      <c r="A37" s="5"/>
      <c r="B37" s="7">
        <v>1</v>
      </c>
      <c r="C37" s="27"/>
      <c r="D37" s="28"/>
      <c r="E37" s="29"/>
      <c r="F37" s="27" t="str">
        <f>_xlfn.IFNA(VLOOKUP(C37,動作表!A:B,2,FALSE),"")</f>
        <v/>
      </c>
      <c r="G37" s="29"/>
      <c r="H37" s="7"/>
      <c r="I37" s="6"/>
      <c r="J37" s="5"/>
    </row>
    <row r="38" spans="1:10" s="4" customFormat="1" ht="23">
      <c r="A38" s="5"/>
      <c r="B38" s="7">
        <v>2</v>
      </c>
      <c r="C38" s="27"/>
      <c r="D38" s="28"/>
      <c r="E38" s="29"/>
      <c r="F38" s="27" t="str">
        <f>_xlfn.IFNA(VLOOKUP(C38,動作表!A:B,2,FALSE),"")</f>
        <v/>
      </c>
      <c r="G38" s="29"/>
      <c r="H38" s="7"/>
      <c r="I38" s="6"/>
      <c r="J38" s="5"/>
    </row>
    <row r="39" spans="1:10" s="4" customFormat="1" ht="23">
      <c r="A39" s="5"/>
      <c r="B39" s="7">
        <v>3</v>
      </c>
      <c r="C39" s="27"/>
      <c r="D39" s="28"/>
      <c r="E39" s="29"/>
      <c r="F39" s="27" t="str">
        <f>_xlfn.IFNA(VLOOKUP(C39,動作表!A:B,2,FALSE),"")</f>
        <v/>
      </c>
      <c r="G39" s="29"/>
      <c r="H39" s="7"/>
      <c r="I39" s="6"/>
      <c r="J39" s="5"/>
    </row>
    <row r="40" spans="1:10" s="4" customFormat="1" ht="23">
      <c r="A40" s="5"/>
      <c r="B40" s="7">
        <v>4</v>
      </c>
      <c r="C40" s="27"/>
      <c r="D40" s="28"/>
      <c r="E40" s="29"/>
      <c r="F40" s="27" t="str">
        <f>_xlfn.IFNA(VLOOKUP(C40,動作表!A:B,2,FALSE),"")</f>
        <v/>
      </c>
      <c r="G40" s="29"/>
      <c r="H40" s="7"/>
      <c r="I40" s="6"/>
      <c r="J40" s="5"/>
    </row>
    <row r="41" spans="1:10" s="4" customFormat="1" ht="23">
      <c r="A41" s="5"/>
      <c r="B41" s="7">
        <v>5</v>
      </c>
      <c r="C41" s="27"/>
      <c r="D41" s="28"/>
      <c r="E41" s="29"/>
      <c r="F41" s="27" t="str">
        <f>_xlfn.IFNA(VLOOKUP(C41,動作表!A:B,2,FALSE),"")</f>
        <v/>
      </c>
      <c r="G41" s="29"/>
      <c r="H41" s="7"/>
      <c r="I41" s="6"/>
      <c r="J41" s="5"/>
    </row>
    <row r="42" spans="1:10" s="4" customFormat="1" ht="23">
      <c r="A42" s="5"/>
      <c r="B42" s="7">
        <v>6</v>
      </c>
      <c r="C42" s="27"/>
      <c r="D42" s="28"/>
      <c r="E42" s="29"/>
      <c r="F42" s="27" t="str">
        <f>_xlfn.IFNA(VLOOKUP(C42,動作表!A:B,2,FALSE),"")</f>
        <v/>
      </c>
      <c r="G42" s="29"/>
      <c r="H42" s="7"/>
      <c r="I42" s="6"/>
      <c r="J42" s="5"/>
    </row>
    <row r="43" spans="1:10" s="4" customFormat="1" ht="23">
      <c r="A43" s="5"/>
      <c r="B43" s="7">
        <v>7</v>
      </c>
      <c r="C43" s="27"/>
      <c r="D43" s="28"/>
      <c r="E43" s="29"/>
      <c r="F43" s="27" t="str">
        <f>_xlfn.IFNA(VLOOKUP(C43,動作表!A:B,2,FALSE),"")</f>
        <v/>
      </c>
      <c r="G43" s="29"/>
      <c r="H43" s="7"/>
      <c r="I43" s="6"/>
      <c r="J43" s="5"/>
    </row>
    <row r="44" spans="1:10" s="4" customFormat="1" ht="23">
      <c r="A44" s="5"/>
      <c r="B44" s="7">
        <v>8</v>
      </c>
      <c r="C44" s="27"/>
      <c r="D44" s="28"/>
      <c r="E44" s="29"/>
      <c r="F44" s="27" t="str">
        <f>_xlfn.IFNA(VLOOKUP(C44,動作表!A:B,2,FALSE),"")</f>
        <v/>
      </c>
      <c r="G44" s="29"/>
      <c r="H44" s="7"/>
      <c r="I44" s="6"/>
      <c r="J44" s="5"/>
    </row>
    <row r="45" spans="1:10" s="4" customFormat="1" ht="23">
      <c r="A45" s="5"/>
      <c r="B45" s="7">
        <v>9</v>
      </c>
      <c r="C45" s="27"/>
      <c r="D45" s="28"/>
      <c r="E45" s="29"/>
      <c r="F45" s="27" t="str">
        <f>_xlfn.IFNA(VLOOKUP(C45,動作表!A:B,2,FALSE),"")</f>
        <v/>
      </c>
      <c r="G45" s="29"/>
      <c r="H45" s="7"/>
      <c r="I45" s="6"/>
      <c r="J45" s="5"/>
    </row>
    <row r="46" spans="1:10" s="4" customFormat="1" ht="23">
      <c r="A46" s="5"/>
      <c r="B46" s="7">
        <v>10</v>
      </c>
      <c r="C46" s="27"/>
      <c r="D46" s="28"/>
      <c r="E46" s="29"/>
      <c r="F46" s="27" t="str">
        <f>_xlfn.IFNA(VLOOKUP(C46,動作表!A:B,2,FALSE),"")</f>
        <v/>
      </c>
      <c r="G46" s="29"/>
      <c r="H46" s="7"/>
      <c r="I46" s="6"/>
      <c r="J46" s="5"/>
    </row>
    <row r="47" spans="1:10" s="4" customFormat="1" ht="23">
      <c r="A47" s="5"/>
      <c r="B47" s="5" t="s">
        <v>144</v>
      </c>
      <c r="C47" s="5"/>
      <c r="D47" s="5"/>
      <c r="E47" s="5"/>
      <c r="F47" s="27">
        <f>SUM(F37:G46)</f>
        <v>0</v>
      </c>
      <c r="G47" s="29"/>
      <c r="H47" s="5"/>
      <c r="I47" s="5"/>
      <c r="J47" s="5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3" t="s">
        <v>3</v>
      </c>
      <c r="C49" s="2" t="s">
        <v>2</v>
      </c>
      <c r="D49" s="2"/>
      <c r="E49" s="3" t="s">
        <v>1</v>
      </c>
      <c r="F49" s="2" t="s">
        <v>0</v>
      </c>
      <c r="G49" s="2"/>
      <c r="H49" s="2"/>
      <c r="I49" s="2"/>
      <c r="J49" s="2"/>
    </row>
    <row r="50" spans="1:10">
      <c r="A50" s="2"/>
      <c r="B50" s="3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rotectedRanges>
    <protectedRange sqref="B4:B6 B18:H19 B15:H16 C23:E32 C37:E46" name="範圍1"/>
  </protectedRanges>
  <mergeCells count="50">
    <mergeCell ref="F33:G33"/>
    <mergeCell ref="F41:G41"/>
    <mergeCell ref="F42:G42"/>
    <mergeCell ref="C36:E36"/>
    <mergeCell ref="F47:G47"/>
    <mergeCell ref="C46:E46"/>
    <mergeCell ref="C40:E40"/>
    <mergeCell ref="C41:E41"/>
    <mergeCell ref="C42:E42"/>
    <mergeCell ref="C43:E43"/>
    <mergeCell ref="C44:E44"/>
    <mergeCell ref="C45:E45"/>
    <mergeCell ref="F43:G43"/>
    <mergeCell ref="F44:G44"/>
    <mergeCell ref="C37:E37"/>
    <mergeCell ref="C38:E38"/>
    <mergeCell ref="C39:E39"/>
    <mergeCell ref="F45:G45"/>
    <mergeCell ref="F46:G46"/>
    <mergeCell ref="F36:G36"/>
    <mergeCell ref="F37:G37"/>
    <mergeCell ref="F38:G38"/>
    <mergeCell ref="F39:G39"/>
    <mergeCell ref="F40:G40"/>
    <mergeCell ref="F31:G31"/>
    <mergeCell ref="F23:G23"/>
    <mergeCell ref="F32:G32"/>
    <mergeCell ref="C31:E31"/>
    <mergeCell ref="C32:E32"/>
    <mergeCell ref="F24:G24"/>
    <mergeCell ref="F25:G25"/>
    <mergeCell ref="F26:G26"/>
    <mergeCell ref="F27:G27"/>
    <mergeCell ref="C24:E24"/>
    <mergeCell ref="C25:E25"/>
    <mergeCell ref="C26:E26"/>
    <mergeCell ref="C27:E27"/>
    <mergeCell ref="C28:E28"/>
    <mergeCell ref="C29:E29"/>
    <mergeCell ref="C30:E30"/>
    <mergeCell ref="F28:G28"/>
    <mergeCell ref="F29:G29"/>
    <mergeCell ref="C22:E22"/>
    <mergeCell ref="C23:E23"/>
    <mergeCell ref="F30:G30"/>
    <mergeCell ref="C15:H15"/>
    <mergeCell ref="C16:H16"/>
    <mergeCell ref="C18:H18"/>
    <mergeCell ref="C19:H19"/>
    <mergeCell ref="F22:G22"/>
  </mergeCells>
  <phoneticPr fontId="2" type="noConversion"/>
  <conditionalFormatting sqref="A18:H19">
    <cfRule type="expression" dxfId="24" priority="4">
      <formula>$C$4&lt;4</formula>
    </cfRule>
  </conditionalFormatting>
  <conditionalFormatting sqref="A35:I47">
    <cfRule type="expression" dxfId="23" priority="5">
      <formula>$C$4&gt;=4</formula>
    </cfRule>
  </conditionalFormatting>
  <conditionalFormatting sqref="C15:H16 C23:E32 C37:E46">
    <cfRule type="expression" dxfId="22" priority="2" stopIfTrue="1">
      <formula>AND(C15="",$C$4&lt;4)</formula>
    </cfRule>
  </conditionalFormatting>
  <conditionalFormatting sqref="C15:H16 C23:E32">
    <cfRule type="expression" dxfId="21" priority="3" stopIfTrue="1">
      <formula>AND(C15="",$C$4&gt;=4)</formula>
    </cfRule>
  </conditionalFormatting>
  <conditionalFormatting sqref="C18:H19">
    <cfRule type="expression" dxfId="20" priority="1">
      <formula>AND(C18="",$C$4&gt;=4)</formula>
    </cfRule>
  </conditionalFormatting>
  <dataValidations count="1">
    <dataValidation type="list" allowBlank="1" showInputMessage="1" showErrorMessage="1" sqref="H23:H32 H37:H46" xr:uid="{9EB113DE-BE0F-7E40-8227-20AA9C878459}">
      <formula1>"*"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5" max="4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0</xdr:col>
                    <xdr:colOff>12700</xdr:colOff>
                    <xdr:row>7</xdr:row>
                    <xdr:rowOff>101600</xdr:rowOff>
                  </from>
                  <to>
                    <xdr:col>4</xdr:col>
                    <xdr:colOff>1028700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0</xdr:col>
                    <xdr:colOff>800100</xdr:colOff>
                    <xdr:row>7</xdr:row>
                    <xdr:rowOff>152400</xdr:rowOff>
                  </from>
                  <to>
                    <xdr:col>1</xdr:col>
                    <xdr:colOff>368300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Group Box 3">
              <controlPr defaultSize="0" autoFill="0" autoPict="0">
                <anchor moveWithCells="1">
                  <from>
                    <xdr:col>4</xdr:col>
                    <xdr:colOff>1282700</xdr:colOff>
                    <xdr:row>7</xdr:row>
                    <xdr:rowOff>101600</xdr:rowOff>
                  </from>
                  <to>
                    <xdr:col>9</xdr:col>
                    <xdr:colOff>50800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Option Button 5">
              <controlPr defaultSize="0" autoFill="0" autoLine="0" autoPict="0">
                <anchor moveWithCells="1">
                  <from>
                    <xdr:col>5</xdr:col>
                    <xdr:colOff>304800</xdr:colOff>
                    <xdr:row>7</xdr:row>
                    <xdr:rowOff>114300</xdr:rowOff>
                  </from>
                  <to>
                    <xdr:col>7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Option Button 6">
              <controlPr defaultSize="0" autoFill="0" autoLine="0" autoPict="0">
                <anchor moveWithCells="1">
                  <from>
                    <xdr:col>5</xdr:col>
                    <xdr:colOff>292100</xdr:colOff>
                    <xdr:row>8</xdr:row>
                    <xdr:rowOff>190500</xdr:rowOff>
                  </from>
                  <to>
                    <xdr:col>7</xdr:col>
                    <xdr:colOff>127000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Option Button 24">
              <controlPr defaultSize="0" autoFill="0" autoLine="0" autoPict="0">
                <anchor moveWithCells="1">
                  <from>
                    <xdr:col>7</xdr:col>
                    <xdr:colOff>368300</xdr:colOff>
                    <xdr:row>7</xdr:row>
                    <xdr:rowOff>114300</xdr:rowOff>
                  </from>
                  <to>
                    <xdr:col>8</xdr:col>
                    <xdr:colOff>736600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Option Button 25">
              <controlPr defaultSize="0" autoFill="0" autoLine="0" autoPict="0">
                <anchor moveWithCells="1">
                  <from>
                    <xdr:col>1</xdr:col>
                    <xdr:colOff>673100</xdr:colOff>
                    <xdr:row>7</xdr:row>
                    <xdr:rowOff>139700</xdr:rowOff>
                  </from>
                  <to>
                    <xdr:col>2</xdr:col>
                    <xdr:colOff>952500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1" name="Option Button 26">
              <controlPr defaultSize="0" autoFill="0" autoLine="0" autoPict="0">
                <anchor moveWithCells="1">
                  <from>
                    <xdr:col>3</xdr:col>
                    <xdr:colOff>228600</xdr:colOff>
                    <xdr:row>7</xdr:row>
                    <xdr:rowOff>139700</xdr:rowOff>
                  </from>
                  <to>
                    <xdr:col>4</xdr:col>
                    <xdr:colOff>571500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Option Button 27">
              <controlPr defaultSize="0" autoFill="0" autoLine="0" autoPict="0">
                <anchor moveWithCells="1">
                  <from>
                    <xdr:col>0</xdr:col>
                    <xdr:colOff>812800</xdr:colOff>
                    <xdr:row>9</xdr:row>
                    <xdr:rowOff>25400</xdr:rowOff>
                  </from>
                  <to>
                    <xdr:col>2</xdr:col>
                    <xdr:colOff>444500</xdr:colOff>
                    <xdr:row>10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Option Button 28">
              <controlPr defaultSize="0" autoFill="0" autoLine="0" autoPict="0">
                <anchor moveWithCells="1">
                  <from>
                    <xdr:col>2</xdr:col>
                    <xdr:colOff>812800</xdr:colOff>
                    <xdr:row>9</xdr:row>
                    <xdr:rowOff>25400</xdr:rowOff>
                  </from>
                  <to>
                    <xdr:col>4</xdr:col>
                    <xdr:colOff>965200</xdr:colOff>
                    <xdr:row>10</xdr:row>
                    <xdr:rowOff>127000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5A0988-1219-8447-AF8D-F70F77C61848}">
          <x14:formula1>
            <xm:f>動作表!$A$2:$A$100</xm:f>
          </x14:formula1>
          <xm:sqref>C23:E32 C37:E46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899F-F334-FC45-80AF-A8ECB7E20757}">
  <sheetPr codeName="工作表2"/>
  <dimension ref="A1:C112"/>
  <sheetViews>
    <sheetView zoomScale="75" workbookViewId="0">
      <selection activeCell="A106" sqref="A106"/>
    </sheetView>
  </sheetViews>
  <sheetFormatPr baseColWidth="10" defaultColWidth="9" defaultRowHeight="18"/>
  <cols>
    <col min="1" max="1" width="41" style="16" bestFit="1" customWidth="1"/>
    <col min="2" max="2" width="16" style="1" bestFit="1" customWidth="1"/>
    <col min="3" max="3" width="25.33203125" style="1" bestFit="1" customWidth="1"/>
    <col min="4" max="16384" width="9" style="1"/>
  </cols>
  <sheetData>
    <row r="1" spans="1:3">
      <c r="A1" s="20" t="s">
        <v>139</v>
      </c>
      <c r="B1" s="18" t="s">
        <v>138</v>
      </c>
      <c r="C1" s="18" t="s">
        <v>137</v>
      </c>
    </row>
    <row r="2" spans="1:3">
      <c r="A2" s="20" t="s">
        <v>13</v>
      </c>
      <c r="B2" s="21">
        <v>0.1</v>
      </c>
      <c r="C2" s="18"/>
    </row>
    <row r="3" spans="1:3">
      <c r="A3" s="20" t="s">
        <v>11</v>
      </c>
      <c r="B3" s="21">
        <v>0.1</v>
      </c>
      <c r="C3" s="18"/>
    </row>
    <row r="4" spans="1:3">
      <c r="A4" s="20" t="s">
        <v>12</v>
      </c>
      <c r="B4" s="21">
        <v>0.1</v>
      </c>
      <c r="C4" s="18"/>
    </row>
    <row r="5" spans="1:3">
      <c r="A5" s="20" t="s">
        <v>10</v>
      </c>
      <c r="B5" s="21">
        <v>0.1</v>
      </c>
      <c r="C5" s="18"/>
    </row>
    <row r="6" spans="1:3">
      <c r="A6" s="20" t="s">
        <v>136</v>
      </c>
      <c r="B6" s="21">
        <v>0.2</v>
      </c>
      <c r="C6" s="18"/>
    </row>
    <row r="7" spans="1:3">
      <c r="A7" s="20" t="s">
        <v>135</v>
      </c>
      <c r="B7" s="21">
        <v>0.1</v>
      </c>
      <c r="C7" s="18"/>
    </row>
    <row r="8" spans="1:3">
      <c r="A8" s="20" t="s">
        <v>134</v>
      </c>
      <c r="B8" s="21">
        <v>0.1</v>
      </c>
      <c r="C8" s="18"/>
    </row>
    <row r="9" spans="1:3">
      <c r="A9" s="20" t="s">
        <v>133</v>
      </c>
      <c r="B9" s="21">
        <v>0.1</v>
      </c>
      <c r="C9" s="18" t="s">
        <v>132</v>
      </c>
    </row>
    <row r="10" spans="1:3">
      <c r="A10" s="20" t="s">
        <v>131</v>
      </c>
      <c r="B10" s="21">
        <v>0.1</v>
      </c>
      <c r="C10" s="18" t="s">
        <v>130</v>
      </c>
    </row>
    <row r="11" spans="1:3">
      <c r="A11" s="20" t="s">
        <v>129</v>
      </c>
      <c r="B11" s="21">
        <v>0.2</v>
      </c>
      <c r="C11" s="18" t="s">
        <v>128</v>
      </c>
    </row>
    <row r="12" spans="1:3">
      <c r="A12" s="20" t="s">
        <v>127</v>
      </c>
      <c r="B12" s="21">
        <v>0.1</v>
      </c>
      <c r="C12" s="18"/>
    </row>
    <row r="13" spans="1:3">
      <c r="A13" s="20" t="s">
        <v>126</v>
      </c>
      <c r="B13" s="21">
        <v>0.2</v>
      </c>
      <c r="C13" s="18"/>
    </row>
    <row r="14" spans="1:3">
      <c r="A14" s="20" t="s">
        <v>125</v>
      </c>
      <c r="B14" s="21">
        <v>0.3</v>
      </c>
      <c r="C14" s="18"/>
    </row>
    <row r="15" spans="1:3">
      <c r="A15" s="20" t="s">
        <v>124</v>
      </c>
      <c r="B15" s="21">
        <v>0.1</v>
      </c>
      <c r="C15" s="18"/>
    </row>
    <row r="16" spans="1:3">
      <c r="A16" s="20" t="s">
        <v>123</v>
      </c>
      <c r="B16" s="21">
        <v>0.2</v>
      </c>
      <c r="C16" s="18"/>
    </row>
    <row r="17" spans="1:3">
      <c r="A17" s="20" t="s">
        <v>122</v>
      </c>
      <c r="B17" s="21">
        <v>0.3</v>
      </c>
      <c r="C17" s="18"/>
    </row>
    <row r="18" spans="1:3">
      <c r="A18" s="20" t="s">
        <v>121</v>
      </c>
      <c r="B18" s="21">
        <v>0.3</v>
      </c>
      <c r="C18" s="18"/>
    </row>
    <row r="19" spans="1:3">
      <c r="A19" s="20" t="s">
        <v>120</v>
      </c>
      <c r="B19" s="21">
        <v>0.1</v>
      </c>
      <c r="C19" s="18"/>
    </row>
    <row r="20" spans="1:3">
      <c r="A20" s="20" t="s">
        <v>119</v>
      </c>
      <c r="B20" s="21">
        <v>0.2</v>
      </c>
      <c r="C20" s="18"/>
    </row>
    <row r="21" spans="1:3">
      <c r="A21" s="20" t="s">
        <v>118</v>
      </c>
      <c r="B21" s="21">
        <v>0.3</v>
      </c>
      <c r="C21" s="18" t="s">
        <v>113</v>
      </c>
    </row>
    <row r="22" spans="1:3">
      <c r="A22" s="20" t="s">
        <v>117</v>
      </c>
      <c r="B22" s="21">
        <v>0.3</v>
      </c>
      <c r="C22" s="18" t="s">
        <v>111</v>
      </c>
    </row>
    <row r="23" spans="1:3">
      <c r="A23" s="20" t="s">
        <v>116</v>
      </c>
      <c r="B23" s="21">
        <v>0.3</v>
      </c>
      <c r="C23" s="18" t="s">
        <v>113</v>
      </c>
    </row>
    <row r="24" spans="1:3">
      <c r="A24" s="20" t="s">
        <v>115</v>
      </c>
      <c r="B24" s="21">
        <v>0.3</v>
      </c>
      <c r="C24" s="18" t="s">
        <v>111</v>
      </c>
    </row>
    <row r="25" spans="1:3">
      <c r="A25" s="20" t="s">
        <v>114</v>
      </c>
      <c r="B25" s="21">
        <v>0.3</v>
      </c>
      <c r="C25" s="18" t="s">
        <v>113</v>
      </c>
    </row>
    <row r="26" spans="1:3">
      <c r="A26" s="20" t="s">
        <v>112</v>
      </c>
      <c r="B26" s="21">
        <v>0.3</v>
      </c>
      <c r="C26" s="18" t="s">
        <v>111</v>
      </c>
    </row>
    <row r="27" spans="1:3">
      <c r="A27" s="20" t="s">
        <v>110</v>
      </c>
      <c r="B27" s="21">
        <v>0.4</v>
      </c>
      <c r="C27" s="18" t="s">
        <v>105</v>
      </c>
    </row>
    <row r="28" spans="1:3">
      <c r="A28" s="20" t="s">
        <v>109</v>
      </c>
      <c r="B28" s="21">
        <v>0.4</v>
      </c>
      <c r="C28" s="18" t="s">
        <v>108</v>
      </c>
    </row>
    <row r="29" spans="1:3">
      <c r="A29" s="20" t="s">
        <v>107</v>
      </c>
      <c r="B29" s="21">
        <v>0.4</v>
      </c>
      <c r="C29" s="18" t="s">
        <v>105</v>
      </c>
    </row>
    <row r="30" spans="1:3">
      <c r="A30" s="20" t="s">
        <v>106</v>
      </c>
      <c r="B30" s="21">
        <v>0.4</v>
      </c>
      <c r="C30" s="18" t="s">
        <v>105</v>
      </c>
    </row>
    <row r="31" spans="1:3">
      <c r="A31" s="20" t="s">
        <v>104</v>
      </c>
      <c r="B31" s="21">
        <v>0.5</v>
      </c>
      <c r="C31" s="18" t="s">
        <v>103</v>
      </c>
    </row>
    <row r="32" spans="1:3">
      <c r="A32" s="20" t="s">
        <v>102</v>
      </c>
      <c r="B32" s="21">
        <v>0.6</v>
      </c>
      <c r="C32" s="18" t="s">
        <v>97</v>
      </c>
    </row>
    <row r="33" spans="1:3">
      <c r="A33" s="20" t="s">
        <v>101</v>
      </c>
      <c r="B33" s="21">
        <v>0.6</v>
      </c>
      <c r="C33" s="18" t="s">
        <v>95</v>
      </c>
    </row>
    <row r="34" spans="1:3">
      <c r="A34" s="20" t="s">
        <v>100</v>
      </c>
      <c r="B34" s="21">
        <v>0.6</v>
      </c>
      <c r="C34" s="18" t="s">
        <v>97</v>
      </c>
    </row>
    <row r="35" spans="1:3">
      <c r="A35" s="20" t="s">
        <v>99</v>
      </c>
      <c r="B35" s="21">
        <v>0.6</v>
      </c>
      <c r="C35" s="18" t="s">
        <v>95</v>
      </c>
    </row>
    <row r="36" spans="1:3">
      <c r="A36" s="20" t="s">
        <v>98</v>
      </c>
      <c r="B36" s="21">
        <v>0.5</v>
      </c>
      <c r="C36" s="18" t="s">
        <v>97</v>
      </c>
    </row>
    <row r="37" spans="1:3">
      <c r="A37" s="20" t="s">
        <v>96</v>
      </c>
      <c r="B37" s="21">
        <v>0.5</v>
      </c>
      <c r="C37" s="18" t="s">
        <v>95</v>
      </c>
    </row>
    <row r="38" spans="1:3">
      <c r="A38" s="20" t="s">
        <v>94</v>
      </c>
      <c r="B38" s="21">
        <v>0.6</v>
      </c>
      <c r="C38" s="18" t="s">
        <v>91</v>
      </c>
    </row>
    <row r="39" spans="1:3">
      <c r="A39" s="20" t="s">
        <v>93</v>
      </c>
      <c r="B39" s="21">
        <v>0.6</v>
      </c>
      <c r="C39" s="18" t="s">
        <v>91</v>
      </c>
    </row>
    <row r="40" spans="1:3">
      <c r="A40" s="20" t="s">
        <v>92</v>
      </c>
      <c r="B40" s="21">
        <v>0.6</v>
      </c>
      <c r="C40" s="18" t="s">
        <v>91</v>
      </c>
    </row>
    <row r="41" spans="1:3">
      <c r="A41" s="20">
        <v>42</v>
      </c>
      <c r="B41" s="21">
        <v>0.7</v>
      </c>
      <c r="C41" s="18" t="s">
        <v>90</v>
      </c>
    </row>
    <row r="42" spans="1:3">
      <c r="A42" s="20">
        <v>43</v>
      </c>
      <c r="B42" s="21">
        <v>0.8</v>
      </c>
      <c r="C42" s="18" t="s">
        <v>89</v>
      </c>
    </row>
    <row r="43" spans="1:3">
      <c r="A43" s="20">
        <v>44</v>
      </c>
      <c r="B43" s="21">
        <v>0.9</v>
      </c>
      <c r="C43" s="18" t="s">
        <v>88</v>
      </c>
    </row>
    <row r="44" spans="1:3">
      <c r="A44" s="20">
        <v>45</v>
      </c>
      <c r="B44" s="21">
        <v>1</v>
      </c>
      <c r="C44" s="18" t="s">
        <v>87</v>
      </c>
    </row>
    <row r="45" spans="1:3">
      <c r="A45" s="20">
        <v>46</v>
      </c>
      <c r="B45" s="21">
        <v>1.1000000000000001</v>
      </c>
      <c r="C45" s="18" t="s">
        <v>86</v>
      </c>
    </row>
    <row r="46" spans="1:3">
      <c r="A46" s="20">
        <v>47</v>
      </c>
      <c r="B46" s="21">
        <v>1.2</v>
      </c>
      <c r="C46" s="18" t="s">
        <v>85</v>
      </c>
    </row>
    <row r="47" spans="1:3">
      <c r="A47" s="20">
        <v>48</v>
      </c>
      <c r="B47" s="21">
        <v>1.3</v>
      </c>
      <c r="C47" s="18" t="s">
        <v>84</v>
      </c>
    </row>
    <row r="48" spans="1:3">
      <c r="A48" s="20">
        <v>49</v>
      </c>
      <c r="B48" s="21">
        <v>1.4</v>
      </c>
      <c r="C48" s="18" t="s">
        <v>83</v>
      </c>
    </row>
    <row r="49" spans="1:3">
      <c r="A49" s="20" t="s">
        <v>82</v>
      </c>
      <c r="B49" s="21">
        <v>0.7</v>
      </c>
      <c r="C49" s="18" t="s">
        <v>79</v>
      </c>
    </row>
    <row r="50" spans="1:3">
      <c r="A50" s="20" t="s">
        <v>81</v>
      </c>
      <c r="B50" s="21">
        <v>0.7</v>
      </c>
      <c r="C50" s="18" t="s">
        <v>79</v>
      </c>
    </row>
    <row r="51" spans="1:3">
      <c r="A51" s="20" t="s">
        <v>80</v>
      </c>
      <c r="B51" s="21">
        <v>0.6</v>
      </c>
      <c r="C51" s="18" t="s">
        <v>79</v>
      </c>
    </row>
    <row r="52" spans="1:3">
      <c r="A52" s="20" t="s">
        <v>78</v>
      </c>
      <c r="B52" s="21">
        <v>0.7</v>
      </c>
      <c r="C52" s="18" t="s">
        <v>75</v>
      </c>
    </row>
    <row r="53" spans="1:3">
      <c r="A53" s="20" t="s">
        <v>77</v>
      </c>
      <c r="B53" s="21">
        <v>0.7</v>
      </c>
      <c r="C53" s="18" t="s">
        <v>75</v>
      </c>
    </row>
    <row r="54" spans="1:3">
      <c r="A54" s="20" t="s">
        <v>76</v>
      </c>
      <c r="B54" s="21">
        <v>0.7</v>
      </c>
      <c r="C54" s="18" t="s">
        <v>75</v>
      </c>
    </row>
    <row r="55" spans="1:3">
      <c r="A55" s="20">
        <v>52</v>
      </c>
      <c r="B55" s="21">
        <v>0.8</v>
      </c>
      <c r="C55" s="18" t="s">
        <v>74</v>
      </c>
    </row>
    <row r="56" spans="1:3">
      <c r="A56" s="20">
        <v>53</v>
      </c>
      <c r="B56" s="21">
        <v>0.9</v>
      </c>
      <c r="C56" s="18" t="s">
        <v>73</v>
      </c>
    </row>
    <row r="57" spans="1:3">
      <c r="A57" s="20">
        <v>54</v>
      </c>
      <c r="B57" s="21">
        <v>1</v>
      </c>
      <c r="C57" s="18" t="s">
        <v>72</v>
      </c>
    </row>
    <row r="58" spans="1:3">
      <c r="A58" s="20">
        <v>55</v>
      </c>
      <c r="B58" s="21">
        <v>1.1000000000000001</v>
      </c>
      <c r="C58" s="18" t="s">
        <v>71</v>
      </c>
    </row>
    <row r="59" spans="1:3">
      <c r="A59" s="20" t="s">
        <v>70</v>
      </c>
      <c r="B59" s="21">
        <v>0.9</v>
      </c>
      <c r="C59" s="18" t="s">
        <v>67</v>
      </c>
    </row>
    <row r="60" spans="1:3">
      <c r="A60" s="20" t="s">
        <v>69</v>
      </c>
      <c r="B60" s="21">
        <v>0.9</v>
      </c>
      <c r="C60" s="18" t="s">
        <v>67</v>
      </c>
    </row>
    <row r="61" spans="1:3">
      <c r="A61" s="20" t="s">
        <v>68</v>
      </c>
      <c r="B61" s="21">
        <v>0.8</v>
      </c>
      <c r="C61" s="18" t="s">
        <v>67</v>
      </c>
    </row>
    <row r="62" spans="1:3">
      <c r="A62" s="20" t="s">
        <v>66</v>
      </c>
      <c r="B62" s="21">
        <v>1.3</v>
      </c>
      <c r="C62" s="18" t="s">
        <v>63</v>
      </c>
    </row>
    <row r="63" spans="1:3">
      <c r="A63" s="20" t="s">
        <v>65</v>
      </c>
      <c r="B63" s="21">
        <v>1.3</v>
      </c>
      <c r="C63" s="18" t="s">
        <v>63</v>
      </c>
    </row>
    <row r="64" spans="1:3">
      <c r="A64" s="20" t="s">
        <v>64</v>
      </c>
      <c r="B64" s="21">
        <v>1.1000000000000001</v>
      </c>
      <c r="C64" s="18" t="s">
        <v>63</v>
      </c>
    </row>
    <row r="65" spans="1:3">
      <c r="A65" s="20" t="s">
        <v>62</v>
      </c>
      <c r="B65" s="21">
        <v>1.3</v>
      </c>
      <c r="C65" s="18" t="s">
        <v>59</v>
      </c>
    </row>
    <row r="66" spans="1:3">
      <c r="A66" s="20" t="s">
        <v>61</v>
      </c>
      <c r="B66" s="21">
        <v>1.3</v>
      </c>
      <c r="C66" s="18" t="s">
        <v>59</v>
      </c>
    </row>
    <row r="67" spans="1:3">
      <c r="A67" s="20" t="s">
        <v>60</v>
      </c>
      <c r="B67" s="21">
        <v>1.1000000000000001</v>
      </c>
      <c r="C67" s="18" t="s">
        <v>59</v>
      </c>
    </row>
    <row r="68" spans="1:3">
      <c r="A68" s="20" t="s">
        <v>58</v>
      </c>
      <c r="B68" s="21">
        <v>1.5</v>
      </c>
      <c r="C68" s="18" t="s">
        <v>55</v>
      </c>
    </row>
    <row r="69" spans="1:3">
      <c r="A69" s="20" t="s">
        <v>57</v>
      </c>
      <c r="B69" s="21">
        <v>1.5</v>
      </c>
      <c r="C69" s="18" t="s">
        <v>55</v>
      </c>
    </row>
    <row r="70" spans="1:3">
      <c r="A70" s="20" t="s">
        <v>56</v>
      </c>
      <c r="B70" s="21">
        <v>1.3</v>
      </c>
      <c r="C70" s="18" t="s">
        <v>55</v>
      </c>
    </row>
    <row r="71" spans="1:3">
      <c r="A71" s="20" t="s">
        <v>54</v>
      </c>
      <c r="B71" s="21">
        <v>1.5</v>
      </c>
      <c r="C71" s="18" t="s">
        <v>51</v>
      </c>
    </row>
    <row r="72" spans="1:3">
      <c r="A72" s="20" t="s">
        <v>53</v>
      </c>
      <c r="B72" s="21">
        <v>1.5</v>
      </c>
      <c r="C72" s="18" t="s">
        <v>51</v>
      </c>
    </row>
    <row r="73" spans="1:3">
      <c r="A73" s="20" t="s">
        <v>52</v>
      </c>
      <c r="B73" s="21">
        <v>1.3</v>
      </c>
      <c r="C73" s="18" t="s">
        <v>51</v>
      </c>
    </row>
    <row r="74" spans="1:3">
      <c r="A74" s="20" t="s">
        <v>50</v>
      </c>
      <c r="B74" s="21">
        <v>1.5</v>
      </c>
      <c r="C74" s="18" t="s">
        <v>47</v>
      </c>
    </row>
    <row r="75" spans="1:3">
      <c r="A75" s="20" t="s">
        <v>49</v>
      </c>
      <c r="B75" s="21">
        <v>1.5</v>
      </c>
      <c r="C75" s="18" t="s">
        <v>47</v>
      </c>
    </row>
    <row r="76" spans="1:3">
      <c r="A76" s="20" t="s">
        <v>48</v>
      </c>
      <c r="B76" s="21">
        <v>1.3</v>
      </c>
      <c r="C76" s="18" t="s">
        <v>47</v>
      </c>
    </row>
    <row r="77" spans="1:3">
      <c r="A77" s="20" t="s">
        <v>46</v>
      </c>
      <c r="B77" s="21">
        <v>1.7</v>
      </c>
      <c r="C77" s="18" t="s">
        <v>44</v>
      </c>
    </row>
    <row r="78" spans="1:3">
      <c r="A78" s="20" t="s">
        <v>45</v>
      </c>
      <c r="B78" s="21">
        <v>1.5</v>
      </c>
      <c r="C78" s="18" t="s">
        <v>44</v>
      </c>
    </row>
    <row r="79" spans="1:3">
      <c r="A79" s="20" t="s">
        <v>43</v>
      </c>
      <c r="B79" s="21">
        <v>1.5</v>
      </c>
      <c r="C79" s="18" t="s">
        <v>40</v>
      </c>
    </row>
    <row r="80" spans="1:3">
      <c r="A80" s="20" t="s">
        <v>42</v>
      </c>
      <c r="B80" s="21">
        <v>1.5</v>
      </c>
      <c r="C80" s="18" t="s">
        <v>40</v>
      </c>
    </row>
    <row r="81" spans="1:3">
      <c r="A81" s="20" t="s">
        <v>41</v>
      </c>
      <c r="B81" s="21">
        <v>1.3</v>
      </c>
      <c r="C81" s="18" t="s">
        <v>40</v>
      </c>
    </row>
    <row r="82" spans="1:3">
      <c r="A82" s="20" t="s">
        <v>39</v>
      </c>
      <c r="B82" s="21">
        <v>1.7</v>
      </c>
      <c r="C82" s="18" t="s">
        <v>38</v>
      </c>
    </row>
    <row r="83" spans="1:3">
      <c r="A83" s="20" t="s">
        <v>37</v>
      </c>
      <c r="B83" s="21">
        <v>1.5</v>
      </c>
      <c r="C83" s="18" t="s">
        <v>36</v>
      </c>
    </row>
    <row r="84" spans="1:3">
      <c r="A84" s="20" t="s">
        <v>35</v>
      </c>
      <c r="B84" s="21">
        <v>1.7</v>
      </c>
      <c r="C84" s="18" t="s">
        <v>33</v>
      </c>
    </row>
    <row r="85" spans="1:3">
      <c r="A85" s="20" t="s">
        <v>34</v>
      </c>
      <c r="B85" s="18">
        <v>1.5</v>
      </c>
      <c r="C85" s="18" t="s">
        <v>33</v>
      </c>
    </row>
    <row r="86" spans="1:3">
      <c r="A86" s="20" t="s">
        <v>32</v>
      </c>
      <c r="B86" s="19" t="s">
        <v>26</v>
      </c>
      <c r="C86" s="18" t="s">
        <v>31</v>
      </c>
    </row>
    <row r="87" spans="1:3">
      <c r="A87" s="20" t="s">
        <v>30</v>
      </c>
      <c r="B87" s="19" t="s">
        <v>26</v>
      </c>
      <c r="C87" s="18" t="s">
        <v>25</v>
      </c>
    </row>
    <row r="88" spans="1:3">
      <c r="A88" s="20" t="s">
        <v>29</v>
      </c>
      <c r="B88" s="19" t="s">
        <v>26</v>
      </c>
      <c r="C88" s="18" t="s">
        <v>25</v>
      </c>
    </row>
    <row r="89" spans="1:3">
      <c r="A89" s="20" t="s">
        <v>28</v>
      </c>
      <c r="B89" s="19" t="s">
        <v>26</v>
      </c>
      <c r="C89" s="18" t="s">
        <v>25</v>
      </c>
    </row>
    <row r="90" spans="1:3">
      <c r="A90" s="20" t="s">
        <v>27</v>
      </c>
      <c r="B90" s="19" t="s">
        <v>26</v>
      </c>
      <c r="C90" s="18" t="s">
        <v>25</v>
      </c>
    </row>
    <row r="91" spans="1:3">
      <c r="A91" s="20"/>
      <c r="B91" s="19" t="s">
        <v>26</v>
      </c>
      <c r="C91" s="18" t="s">
        <v>25</v>
      </c>
    </row>
    <row r="92" spans="1:3">
      <c r="A92" s="20"/>
      <c r="B92" s="19" t="s">
        <v>26</v>
      </c>
      <c r="C92" s="18" t="s">
        <v>25</v>
      </c>
    </row>
    <row r="93" spans="1:3">
      <c r="A93" s="20"/>
      <c r="B93" s="19" t="s">
        <v>26</v>
      </c>
      <c r="C93" s="18" t="s">
        <v>25</v>
      </c>
    </row>
    <row r="94" spans="1:3">
      <c r="A94" s="20"/>
      <c r="B94" s="19" t="s">
        <v>26</v>
      </c>
      <c r="C94" s="18" t="s">
        <v>25</v>
      </c>
    </row>
    <row r="95" spans="1:3">
      <c r="A95" s="20"/>
      <c r="B95" s="19" t="s">
        <v>26</v>
      </c>
      <c r="C95" s="18" t="s">
        <v>25</v>
      </c>
    </row>
    <row r="96" spans="1:3">
      <c r="A96" s="20"/>
      <c r="B96" s="19" t="s">
        <v>26</v>
      </c>
      <c r="C96" s="18" t="s">
        <v>25</v>
      </c>
    </row>
    <row r="97" spans="1:3">
      <c r="A97" s="20"/>
      <c r="B97" s="19" t="s">
        <v>26</v>
      </c>
      <c r="C97" s="18" t="s">
        <v>25</v>
      </c>
    </row>
    <row r="98" spans="1:3">
      <c r="A98" s="20"/>
      <c r="B98" s="19" t="s">
        <v>26</v>
      </c>
      <c r="C98" s="18" t="s">
        <v>25</v>
      </c>
    </row>
    <row r="99" spans="1:3">
      <c r="A99" s="20"/>
      <c r="B99" s="19" t="s">
        <v>26</v>
      </c>
      <c r="C99" s="18" t="s">
        <v>25</v>
      </c>
    </row>
    <row r="100" spans="1:3">
      <c r="A100" s="20"/>
      <c r="B100" s="19" t="s">
        <v>26</v>
      </c>
      <c r="C100" s="18" t="s">
        <v>25</v>
      </c>
    </row>
    <row r="101" spans="1:3">
      <c r="B101" s="17"/>
    </row>
    <row r="102" spans="1:3">
      <c r="B102" s="17"/>
    </row>
    <row r="103" spans="1:3">
      <c r="B103" s="17"/>
    </row>
    <row r="104" spans="1:3">
      <c r="B104" s="17"/>
    </row>
    <row r="105" spans="1:3">
      <c r="B105" s="17"/>
    </row>
    <row r="106" spans="1:3">
      <c r="B106" s="17"/>
    </row>
    <row r="107" spans="1:3">
      <c r="B107" s="17"/>
    </row>
    <row r="108" spans="1:3">
      <c r="B108" s="17"/>
    </row>
    <row r="109" spans="1:3">
      <c r="B109" s="17"/>
    </row>
    <row r="110" spans="1:3">
      <c r="B110" s="17"/>
    </row>
    <row r="111" spans="1:3">
      <c r="B111" s="17"/>
    </row>
    <row r="112" spans="1:3">
      <c r="B112" s="17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8C74-3114-46DE-837D-2CB95D1F1A80}">
  <sheetPr codeName="工作表7">
    <pageSetUpPr fitToPage="1"/>
  </sheetPr>
  <dimension ref="A1:J52"/>
  <sheetViews>
    <sheetView view="pageBreakPreview" zoomScale="90" zoomScaleNormal="81" zoomScaleSheetLayoutView="90" workbookViewId="0">
      <selection activeCell="N14" sqref="N14"/>
    </sheetView>
  </sheetViews>
  <sheetFormatPr baseColWidth="10" defaultColWidth="10.83203125" defaultRowHeight="18"/>
  <cols>
    <col min="1" max="1" width="20.33203125" style="1" customWidth="1"/>
    <col min="2" max="2" width="10.5" style="1" customWidth="1"/>
    <col min="3" max="3" width="13.83203125" style="1" customWidth="1"/>
    <col min="4" max="4" width="9.6640625" style="1" customWidth="1"/>
    <col min="5" max="5" width="24.33203125" style="1" customWidth="1"/>
    <col min="6" max="6" width="6.33203125" style="1" customWidth="1"/>
    <col min="7" max="7" width="5.1640625" style="1" customWidth="1"/>
    <col min="8" max="8" width="5.6640625" style="1" customWidth="1"/>
    <col min="9" max="9" width="10.83203125" style="1"/>
    <col min="10" max="11" width="10.83203125" style="1" customWidth="1"/>
    <col min="12" max="16384" width="10.83203125" style="1"/>
  </cols>
  <sheetData>
    <row r="1" spans="1:10" ht="23">
      <c r="A1" s="15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1">
      <c r="A2" s="12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13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idden="1">
      <c r="A4" s="2" t="s">
        <v>22</v>
      </c>
      <c r="B4" s="2" t="str">
        <f>IF(C4&lt;4,"個人","雙人同步")</f>
        <v>個人</v>
      </c>
      <c r="C4" s="2">
        <v>3</v>
      </c>
      <c r="D4" s="2"/>
      <c r="E4" s="2"/>
      <c r="F4" s="2"/>
      <c r="G4" s="2"/>
      <c r="H4" s="2"/>
      <c r="I4" s="2"/>
      <c r="J4" s="2"/>
    </row>
    <row r="5" spans="1:10" hidden="1">
      <c r="A5" s="2" t="s">
        <v>21</v>
      </c>
      <c r="B5" s="2" t="str">
        <f>IF(C5=1,"男子",IF(C5=2,"女子",IF(C5=3,"混合","")))</f>
        <v>男子</v>
      </c>
      <c r="C5" s="2">
        <v>1</v>
      </c>
      <c r="D5" s="2"/>
      <c r="E5" s="2"/>
      <c r="F5" s="2"/>
      <c r="G5" s="2"/>
      <c r="H5" s="2"/>
      <c r="I5" s="2"/>
      <c r="J5" s="2"/>
    </row>
    <row r="6" spans="1:10" hidden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D12" s="2"/>
      <c r="E12" s="22"/>
      <c r="F12" s="23" t="str">
        <f>IF(AND(C4&lt;4,B5="混合"),"只有'雙人同步'項目才可選'混合'，'個人'項目請選擇'男子'／'女子'","")</f>
        <v/>
      </c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23">
      <c r="A15" s="11" t="s">
        <v>20</v>
      </c>
      <c r="B15" s="5"/>
      <c r="C15" s="24" t="s">
        <v>145</v>
      </c>
      <c r="D15" s="24"/>
      <c r="E15" s="24"/>
      <c r="F15" s="24"/>
      <c r="G15" s="24"/>
      <c r="H15" s="24"/>
      <c r="I15" s="5"/>
      <c r="J15" s="5"/>
    </row>
    <row r="16" spans="1:10" s="4" customFormat="1" ht="23">
      <c r="A16" s="11" t="s">
        <v>19</v>
      </c>
      <c r="B16" s="5"/>
      <c r="C16" s="30" t="s">
        <v>146</v>
      </c>
      <c r="D16" s="30"/>
      <c r="E16" s="30"/>
      <c r="F16" s="30"/>
      <c r="G16" s="30"/>
      <c r="H16" s="30"/>
      <c r="I16" s="5"/>
      <c r="J16" s="5"/>
    </row>
    <row r="17" spans="1:10" s="4" customFormat="1" ht="2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23">
      <c r="A18" s="11" t="s">
        <v>18</v>
      </c>
      <c r="B18" s="5"/>
      <c r="C18" s="24"/>
      <c r="D18" s="24"/>
      <c r="E18" s="24"/>
      <c r="F18" s="24"/>
      <c r="G18" s="24"/>
      <c r="H18" s="24"/>
      <c r="I18" s="5"/>
      <c r="J18" s="5"/>
    </row>
    <row r="19" spans="1:10" s="4" customFormat="1" ht="23">
      <c r="A19" s="11" t="s">
        <v>17</v>
      </c>
      <c r="B19" s="5"/>
      <c r="C19" s="24"/>
      <c r="D19" s="24"/>
      <c r="E19" s="24"/>
      <c r="F19" s="24"/>
      <c r="G19" s="24"/>
      <c r="H19" s="24"/>
      <c r="I19" s="5"/>
      <c r="J19" s="5"/>
    </row>
    <row r="20" spans="1:10" s="4" customFormat="1" ht="2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23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23">
      <c r="A22" s="5"/>
      <c r="B22" s="7" t="s">
        <v>8</v>
      </c>
      <c r="C22" s="25" t="s">
        <v>7</v>
      </c>
      <c r="D22" s="30"/>
      <c r="E22" s="26"/>
      <c r="F22" s="25" t="s">
        <v>6</v>
      </c>
      <c r="G22" s="26"/>
      <c r="H22" s="7" t="s">
        <v>5</v>
      </c>
      <c r="I22" s="7" t="s">
        <v>4</v>
      </c>
      <c r="J22" s="5"/>
    </row>
    <row r="23" spans="1:10" s="4" customFormat="1" ht="23">
      <c r="A23" s="5"/>
      <c r="B23" s="7">
        <v>1</v>
      </c>
      <c r="C23" s="27" t="s">
        <v>102</v>
      </c>
      <c r="D23" s="28"/>
      <c r="E23" s="29"/>
      <c r="F23" s="27">
        <f>_xlfn.IFNA(VLOOKUP(C23,動作表!A:B,2,FALSE),"")</f>
        <v>0.6</v>
      </c>
      <c r="G23" s="29"/>
      <c r="H23" s="10" t="s">
        <v>5</v>
      </c>
      <c r="I23" s="9"/>
      <c r="J23" s="5"/>
    </row>
    <row r="24" spans="1:10" s="4" customFormat="1" ht="23">
      <c r="A24" s="5"/>
      <c r="B24" s="7">
        <v>2</v>
      </c>
      <c r="C24" s="27" t="s">
        <v>12</v>
      </c>
      <c r="D24" s="28"/>
      <c r="E24" s="29"/>
      <c r="F24" s="27">
        <f>_xlfn.IFNA(VLOOKUP(C24,動作表!A:B,2,FALSE),"")</f>
        <v>0.1</v>
      </c>
      <c r="G24" s="29"/>
      <c r="H24" s="10"/>
      <c r="I24" s="9"/>
      <c r="J24" s="5"/>
    </row>
    <row r="25" spans="1:10" s="4" customFormat="1" ht="23">
      <c r="A25" s="5"/>
      <c r="B25" s="7">
        <v>3</v>
      </c>
      <c r="C25" s="27" t="s">
        <v>100</v>
      </c>
      <c r="D25" s="28"/>
      <c r="E25" s="29"/>
      <c r="F25" s="27">
        <f>_xlfn.IFNA(VLOOKUP(C25,動作表!A:B,2,FALSE),"")</f>
        <v>0.6</v>
      </c>
      <c r="G25" s="29"/>
      <c r="H25" s="10"/>
      <c r="I25" s="9"/>
      <c r="J25" s="5"/>
    </row>
    <row r="26" spans="1:10" s="4" customFormat="1" ht="23">
      <c r="A26" s="5"/>
      <c r="B26" s="7">
        <v>4</v>
      </c>
      <c r="C26" s="27" t="s">
        <v>11</v>
      </c>
      <c r="D26" s="28"/>
      <c r="E26" s="29"/>
      <c r="F26" s="27">
        <f>_xlfn.IFNA(VLOOKUP(C26,動作表!A:B,2,FALSE),"")</f>
        <v>0.1</v>
      </c>
      <c r="G26" s="29"/>
      <c r="H26" s="10"/>
      <c r="I26" s="9"/>
      <c r="J26" s="5"/>
    </row>
    <row r="27" spans="1:10" s="4" customFormat="1" ht="23">
      <c r="A27" s="5"/>
      <c r="B27" s="7">
        <v>5</v>
      </c>
      <c r="C27" s="27" t="s">
        <v>141</v>
      </c>
      <c r="D27" s="28"/>
      <c r="E27" s="29"/>
      <c r="F27" s="27">
        <f>_xlfn.IFNA(VLOOKUP(C27,動作表!A:B,2,FALSE),"")</f>
        <v>0.1</v>
      </c>
      <c r="G27" s="29"/>
      <c r="H27" s="10"/>
      <c r="I27" s="9"/>
      <c r="J27" s="5"/>
    </row>
    <row r="28" spans="1:10" s="4" customFormat="1" ht="23">
      <c r="A28" s="5"/>
      <c r="B28" s="7">
        <v>6</v>
      </c>
      <c r="C28" s="27" t="s">
        <v>141</v>
      </c>
      <c r="D28" s="28"/>
      <c r="E28" s="29"/>
      <c r="F28" s="27">
        <f>_xlfn.IFNA(VLOOKUP(C28,動作表!A:B,2,FALSE),"")</f>
        <v>0.1</v>
      </c>
      <c r="G28" s="29"/>
      <c r="H28" s="10"/>
      <c r="I28" s="9"/>
      <c r="J28" s="5"/>
    </row>
    <row r="29" spans="1:10" s="4" customFormat="1" ht="23">
      <c r="A29" s="5"/>
      <c r="B29" s="7">
        <v>7</v>
      </c>
      <c r="C29" s="27" t="s">
        <v>15</v>
      </c>
      <c r="D29" s="28"/>
      <c r="E29" s="29"/>
      <c r="F29" s="27">
        <f>_xlfn.IFNA(VLOOKUP(C29,動作表!A:B,2,FALSE),"")</f>
        <v>0.1</v>
      </c>
      <c r="G29" s="29"/>
      <c r="H29" s="10"/>
      <c r="I29" s="9"/>
      <c r="J29" s="5"/>
    </row>
    <row r="30" spans="1:10" s="4" customFormat="1" ht="23">
      <c r="A30" s="5"/>
      <c r="B30" s="7">
        <v>8</v>
      </c>
      <c r="C30" s="27" t="s">
        <v>124</v>
      </c>
      <c r="D30" s="28"/>
      <c r="E30" s="29"/>
      <c r="F30" s="27">
        <f>_xlfn.IFNA(VLOOKUP(C30,動作表!A:B,2,FALSE),"")</f>
        <v>0.1</v>
      </c>
      <c r="G30" s="29"/>
      <c r="H30" s="10"/>
      <c r="I30" s="9"/>
      <c r="J30" s="5"/>
    </row>
    <row r="31" spans="1:10" s="4" customFormat="1" ht="23">
      <c r="A31" s="5"/>
      <c r="B31" s="7">
        <v>9</v>
      </c>
      <c r="C31" s="27" t="s">
        <v>14</v>
      </c>
      <c r="D31" s="28"/>
      <c r="E31" s="29"/>
      <c r="F31" s="27">
        <f>_xlfn.IFNA(VLOOKUP(C31,動作表!A:B,2,FALSE),"")</f>
        <v>0.2</v>
      </c>
      <c r="G31" s="29"/>
      <c r="H31" s="10"/>
      <c r="I31" s="9"/>
      <c r="J31" s="5"/>
    </row>
    <row r="32" spans="1:10" s="4" customFormat="1" ht="23">
      <c r="A32" s="5"/>
      <c r="B32" s="7">
        <v>10</v>
      </c>
      <c r="C32" s="27" t="s">
        <v>96</v>
      </c>
      <c r="D32" s="28"/>
      <c r="E32" s="29"/>
      <c r="F32" s="27">
        <f>_xlfn.IFNA(VLOOKUP(C32,動作表!A:B,2,FALSE),"")</f>
        <v>0.5</v>
      </c>
      <c r="G32" s="29"/>
      <c r="H32" s="10"/>
      <c r="I32" s="9"/>
      <c r="J32" s="5"/>
    </row>
    <row r="33" spans="1:10" s="4" customFormat="1" ht="23">
      <c r="A33" s="5"/>
      <c r="B33" s="5" t="s">
        <v>144</v>
      </c>
      <c r="C33" s="5"/>
      <c r="D33" s="5"/>
      <c r="E33" s="5"/>
      <c r="F33" s="27">
        <f>SUM(F23:G32)</f>
        <v>2.5000000000000004</v>
      </c>
      <c r="G33" s="29"/>
      <c r="H33" s="5"/>
      <c r="I33" s="5"/>
      <c r="J33" s="5"/>
    </row>
    <row r="34" spans="1:10" s="4" customFormat="1" ht="6" customHeight="1">
      <c r="A34" s="5"/>
      <c r="B34" s="5"/>
      <c r="C34" s="5"/>
      <c r="D34" s="5"/>
      <c r="E34" s="5"/>
      <c r="F34" s="8"/>
      <c r="G34" s="8"/>
      <c r="H34" s="5"/>
      <c r="I34" s="5"/>
      <c r="J34" s="5"/>
    </row>
    <row r="35" spans="1:10" s="4" customFormat="1" ht="23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23">
      <c r="A36" s="5"/>
      <c r="B36" s="7" t="s">
        <v>8</v>
      </c>
      <c r="C36" s="25" t="s">
        <v>7</v>
      </c>
      <c r="D36" s="30"/>
      <c r="E36" s="26"/>
      <c r="F36" s="25" t="s">
        <v>6</v>
      </c>
      <c r="G36" s="26"/>
      <c r="H36" s="7" t="s">
        <v>5</v>
      </c>
      <c r="I36" s="7" t="s">
        <v>4</v>
      </c>
      <c r="J36" s="5"/>
    </row>
    <row r="37" spans="1:10" s="4" customFormat="1" ht="23">
      <c r="A37" s="5"/>
      <c r="B37" s="7">
        <v>1</v>
      </c>
      <c r="C37" s="27" t="s">
        <v>118</v>
      </c>
      <c r="D37" s="28"/>
      <c r="E37" s="29"/>
      <c r="F37" s="27">
        <f>_xlfn.IFNA(VLOOKUP(C37,動作表!A:B,2,FALSE),"")</f>
        <v>0.3</v>
      </c>
      <c r="G37" s="29"/>
      <c r="H37" s="7"/>
      <c r="I37" s="6"/>
      <c r="J37" s="5"/>
    </row>
    <row r="38" spans="1:10" s="4" customFormat="1" ht="23">
      <c r="A38" s="5"/>
      <c r="B38" s="7">
        <v>2</v>
      </c>
      <c r="C38" s="27" t="s">
        <v>82</v>
      </c>
      <c r="D38" s="28"/>
      <c r="E38" s="29"/>
      <c r="F38" s="27">
        <f>_xlfn.IFNA(VLOOKUP(C38,動作表!A:B,2,FALSE),"")</f>
        <v>0.7</v>
      </c>
      <c r="G38" s="29"/>
      <c r="H38" s="7" t="s">
        <v>5</v>
      </c>
      <c r="I38" s="6"/>
      <c r="J38" s="5"/>
    </row>
    <row r="39" spans="1:10" s="4" customFormat="1" ht="23">
      <c r="A39" s="5"/>
      <c r="B39" s="7">
        <v>3</v>
      </c>
      <c r="C39" s="27" t="s">
        <v>13</v>
      </c>
      <c r="D39" s="28"/>
      <c r="E39" s="29"/>
      <c r="F39" s="27">
        <f>_xlfn.IFNA(VLOOKUP(C39,動作表!A:B,2,FALSE),"")</f>
        <v>0.1</v>
      </c>
      <c r="G39" s="29"/>
      <c r="H39" s="7"/>
      <c r="I39" s="6"/>
      <c r="J39" s="5"/>
    </row>
    <row r="40" spans="1:10" s="4" customFormat="1" ht="23">
      <c r="A40" s="5"/>
      <c r="B40" s="7">
        <v>4</v>
      </c>
      <c r="C40" s="27" t="s">
        <v>10</v>
      </c>
      <c r="D40" s="28"/>
      <c r="E40" s="29"/>
      <c r="F40" s="27">
        <f>_xlfn.IFNA(VLOOKUP(C40,動作表!A:B,2,FALSE),"")</f>
        <v>0.1</v>
      </c>
      <c r="G40" s="29"/>
      <c r="H40" s="7"/>
      <c r="I40" s="6"/>
      <c r="J40" s="5"/>
    </row>
    <row r="41" spans="1:10" s="4" customFormat="1" ht="23">
      <c r="A41" s="5"/>
      <c r="B41" s="7">
        <v>5</v>
      </c>
      <c r="C41" s="27" t="s">
        <v>135</v>
      </c>
      <c r="D41" s="28"/>
      <c r="E41" s="29"/>
      <c r="F41" s="27">
        <f>_xlfn.IFNA(VLOOKUP(C41,動作表!A:B,2,FALSE),"")</f>
        <v>0.1</v>
      </c>
      <c r="G41" s="29"/>
      <c r="H41" s="7"/>
      <c r="I41" s="6"/>
      <c r="J41" s="5"/>
    </row>
    <row r="42" spans="1:10" s="4" customFormat="1" ht="23">
      <c r="A42" s="5"/>
      <c r="B42" s="7">
        <v>6</v>
      </c>
      <c r="C42" s="27" t="s">
        <v>141</v>
      </c>
      <c r="D42" s="28"/>
      <c r="E42" s="29"/>
      <c r="F42" s="27">
        <f>_xlfn.IFNA(VLOOKUP(C42,動作表!A:B,2,FALSE),"")</f>
        <v>0.1</v>
      </c>
      <c r="G42" s="29"/>
      <c r="H42" s="7"/>
      <c r="I42" s="6"/>
      <c r="J42" s="5"/>
    </row>
    <row r="43" spans="1:10" s="4" customFormat="1" ht="23">
      <c r="A43" s="5"/>
      <c r="B43" s="7">
        <v>7</v>
      </c>
      <c r="C43" s="27" t="s">
        <v>133</v>
      </c>
      <c r="D43" s="28"/>
      <c r="E43" s="29"/>
      <c r="F43" s="27">
        <f>_xlfn.IFNA(VLOOKUP(C43,動作表!A:B,2,FALSE),"")</f>
        <v>0.1</v>
      </c>
      <c r="G43" s="29"/>
      <c r="H43" s="7"/>
      <c r="I43" s="6"/>
      <c r="J43" s="5"/>
    </row>
    <row r="44" spans="1:10" s="4" customFormat="1" ht="23">
      <c r="A44" s="5"/>
      <c r="B44" s="7">
        <v>8</v>
      </c>
      <c r="C44" s="27" t="s">
        <v>124</v>
      </c>
      <c r="D44" s="28"/>
      <c r="E44" s="29"/>
      <c r="F44" s="27">
        <f>_xlfn.IFNA(VLOOKUP(C44,動作表!A:B,2,FALSE),"")</f>
        <v>0.1</v>
      </c>
      <c r="G44" s="29"/>
      <c r="H44" s="7"/>
      <c r="I44" s="6"/>
      <c r="J44" s="5"/>
    </row>
    <row r="45" spans="1:10" s="4" customFormat="1" ht="23">
      <c r="A45" s="5"/>
      <c r="B45" s="7">
        <v>9</v>
      </c>
      <c r="C45" s="27" t="s">
        <v>140</v>
      </c>
      <c r="D45" s="28"/>
      <c r="E45" s="29"/>
      <c r="F45" s="27" t="str">
        <f>_xlfn.IFNA(VLOOKUP(C45,動作表!A:B,2,FALSE),"")</f>
        <v>---</v>
      </c>
      <c r="G45" s="29"/>
      <c r="H45" s="7"/>
      <c r="I45" s="6"/>
      <c r="J45" s="5"/>
    </row>
    <row r="46" spans="1:10" s="4" customFormat="1" ht="23">
      <c r="A46" s="5"/>
      <c r="B46" s="7">
        <v>10</v>
      </c>
      <c r="C46" s="27" t="s">
        <v>133</v>
      </c>
      <c r="D46" s="28"/>
      <c r="E46" s="29"/>
      <c r="F46" s="27">
        <f>_xlfn.IFNA(VLOOKUP(C46,動作表!A:B,2,FALSE),"")</f>
        <v>0.1</v>
      </c>
      <c r="G46" s="29"/>
      <c r="H46" s="7"/>
      <c r="I46" s="6"/>
      <c r="J46" s="5"/>
    </row>
    <row r="47" spans="1:10" s="4" customFormat="1" ht="23">
      <c r="A47" s="5"/>
      <c r="B47" s="5" t="s">
        <v>144</v>
      </c>
      <c r="C47" s="5"/>
      <c r="D47" s="5"/>
      <c r="E47" s="5"/>
      <c r="F47" s="27">
        <f>SUM(F37:G46)</f>
        <v>1.7000000000000006</v>
      </c>
      <c r="G47" s="29"/>
      <c r="H47" s="5"/>
      <c r="I47" s="5"/>
      <c r="J47" s="5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3" t="s">
        <v>3</v>
      </c>
      <c r="C49" s="2" t="s">
        <v>2</v>
      </c>
      <c r="D49" s="2"/>
      <c r="E49" s="3" t="s">
        <v>1</v>
      </c>
      <c r="F49" s="2" t="s">
        <v>0</v>
      </c>
      <c r="G49" s="2"/>
      <c r="H49" s="2"/>
      <c r="I49" s="2"/>
      <c r="J49" s="2"/>
    </row>
    <row r="50" spans="1:10">
      <c r="A50" s="2"/>
      <c r="B50" s="3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rotectedRanges>
    <protectedRange sqref="B4:B6 B18:H19 B15:H16 C23:E32 C37:E46" name="範圍1"/>
  </protectedRanges>
  <mergeCells count="50">
    <mergeCell ref="C15:H15"/>
    <mergeCell ref="C16:H16"/>
    <mergeCell ref="C18:H18"/>
    <mergeCell ref="C19:H19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37:E37"/>
    <mergeCell ref="F37:G37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6:E36"/>
    <mergeCell ref="F36:G36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F47:G47"/>
    <mergeCell ref="C44:E44"/>
    <mergeCell ref="F44:G44"/>
    <mergeCell ref="C45:E45"/>
    <mergeCell ref="F45:G45"/>
    <mergeCell ref="C46:E46"/>
    <mergeCell ref="F46:G46"/>
  </mergeCells>
  <phoneticPr fontId="2" type="noConversion"/>
  <conditionalFormatting sqref="A18:H19">
    <cfRule type="expression" dxfId="19" priority="4">
      <formula>$C$4&lt;4</formula>
    </cfRule>
  </conditionalFormatting>
  <conditionalFormatting sqref="A35:I47">
    <cfRule type="expression" dxfId="18" priority="5">
      <formula>$C$4&gt;=4</formula>
    </cfRule>
  </conditionalFormatting>
  <conditionalFormatting sqref="C15:H16 C23:E32 C37:E46">
    <cfRule type="expression" dxfId="17" priority="2" stopIfTrue="1">
      <formula>AND(C15="",$C$4&lt;4)</formula>
    </cfRule>
  </conditionalFormatting>
  <conditionalFormatting sqref="C15:H16 C23:E32">
    <cfRule type="expression" dxfId="16" priority="3" stopIfTrue="1">
      <formula>AND(C15="",$C$4&gt;=4)</formula>
    </cfRule>
  </conditionalFormatting>
  <conditionalFormatting sqref="C18:H19">
    <cfRule type="expression" dxfId="15" priority="1">
      <formula>AND(C18="",$C$4&gt;=4)</formula>
    </cfRule>
  </conditionalFormatting>
  <dataValidations count="1">
    <dataValidation type="list" allowBlank="1" showInputMessage="1" showErrorMessage="1" sqref="H23:H32 H37:H46" xr:uid="{FB529E48-CC31-478A-9A07-0CC32F88980A}">
      <formula1>"*"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5" max="4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Group Box 1">
              <controlPr defaultSize="0" autoFill="0" autoPict="0">
                <anchor moveWithCells="1">
                  <from>
                    <xdr:col>0</xdr:col>
                    <xdr:colOff>12700</xdr:colOff>
                    <xdr:row>7</xdr:row>
                    <xdr:rowOff>101600</xdr:rowOff>
                  </from>
                  <to>
                    <xdr:col>4</xdr:col>
                    <xdr:colOff>1028700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0</xdr:col>
                    <xdr:colOff>800100</xdr:colOff>
                    <xdr:row>7</xdr:row>
                    <xdr:rowOff>152400</xdr:rowOff>
                  </from>
                  <to>
                    <xdr:col>1</xdr:col>
                    <xdr:colOff>368300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Group Box 3">
              <controlPr defaultSize="0" autoFill="0" autoPict="0">
                <anchor moveWithCells="1">
                  <from>
                    <xdr:col>4</xdr:col>
                    <xdr:colOff>1282700</xdr:colOff>
                    <xdr:row>7</xdr:row>
                    <xdr:rowOff>101600</xdr:rowOff>
                  </from>
                  <to>
                    <xdr:col>9</xdr:col>
                    <xdr:colOff>50800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Option Button 4">
              <controlPr defaultSize="0" autoFill="0" autoLine="0" autoPict="0">
                <anchor moveWithCells="1">
                  <from>
                    <xdr:col>5</xdr:col>
                    <xdr:colOff>304800</xdr:colOff>
                    <xdr:row>7</xdr:row>
                    <xdr:rowOff>114300</xdr:rowOff>
                  </from>
                  <to>
                    <xdr:col>7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Option Button 5">
              <controlPr defaultSize="0" autoFill="0" autoLine="0" autoPict="0">
                <anchor moveWithCells="1">
                  <from>
                    <xdr:col>5</xdr:col>
                    <xdr:colOff>292100</xdr:colOff>
                    <xdr:row>8</xdr:row>
                    <xdr:rowOff>190500</xdr:rowOff>
                  </from>
                  <to>
                    <xdr:col>7</xdr:col>
                    <xdr:colOff>127000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Option Button 6">
              <controlPr defaultSize="0" autoFill="0" autoLine="0" autoPict="0">
                <anchor moveWithCells="1">
                  <from>
                    <xdr:col>7</xdr:col>
                    <xdr:colOff>368300</xdr:colOff>
                    <xdr:row>7</xdr:row>
                    <xdr:rowOff>114300</xdr:rowOff>
                  </from>
                  <to>
                    <xdr:col>8</xdr:col>
                    <xdr:colOff>736600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Option Button 7">
              <controlPr defaultSize="0" autoFill="0" autoLine="0" autoPict="0">
                <anchor moveWithCells="1">
                  <from>
                    <xdr:col>1</xdr:col>
                    <xdr:colOff>673100</xdr:colOff>
                    <xdr:row>7</xdr:row>
                    <xdr:rowOff>139700</xdr:rowOff>
                  </from>
                  <to>
                    <xdr:col>2</xdr:col>
                    <xdr:colOff>952500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Option Button 8">
              <controlPr defaultSize="0" autoFill="0" autoLine="0" autoPict="0">
                <anchor moveWithCells="1">
                  <from>
                    <xdr:col>3</xdr:col>
                    <xdr:colOff>228600</xdr:colOff>
                    <xdr:row>7</xdr:row>
                    <xdr:rowOff>139700</xdr:rowOff>
                  </from>
                  <to>
                    <xdr:col>4</xdr:col>
                    <xdr:colOff>571500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Option Button 9">
              <controlPr defaultSize="0" autoFill="0" autoLine="0" autoPict="0">
                <anchor moveWithCells="1">
                  <from>
                    <xdr:col>0</xdr:col>
                    <xdr:colOff>812800</xdr:colOff>
                    <xdr:row>9</xdr:row>
                    <xdr:rowOff>25400</xdr:rowOff>
                  </from>
                  <to>
                    <xdr:col>2</xdr:col>
                    <xdr:colOff>444500</xdr:colOff>
                    <xdr:row>10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Option Button 10">
              <controlPr defaultSize="0" autoFill="0" autoLine="0" autoPict="0">
                <anchor moveWithCells="1">
                  <from>
                    <xdr:col>2</xdr:col>
                    <xdr:colOff>812800</xdr:colOff>
                    <xdr:row>9</xdr:row>
                    <xdr:rowOff>25400</xdr:rowOff>
                  </from>
                  <to>
                    <xdr:col>4</xdr:col>
                    <xdr:colOff>965200</xdr:colOff>
                    <xdr:row>10</xdr:row>
                    <xdr:rowOff>127000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1CDDA20-55F8-4B3E-B595-FAE72CE1A696}">
          <x14:formula1>
            <xm:f>動作表!$A$2:$A$100</xm:f>
          </x14:formula1>
          <xm:sqref>C23:E32 C37:E46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250E-60BC-4646-87C8-079D9E94E0B4}">
  <sheetPr codeName="工作表3">
    <pageSetUpPr fitToPage="1"/>
  </sheetPr>
  <dimension ref="A1:J52"/>
  <sheetViews>
    <sheetView view="pageBreakPreview" zoomScale="90" zoomScaleNormal="81" zoomScaleSheetLayoutView="90" workbookViewId="0">
      <selection activeCell="N14" sqref="N14"/>
    </sheetView>
  </sheetViews>
  <sheetFormatPr baseColWidth="10" defaultColWidth="10.83203125" defaultRowHeight="18"/>
  <cols>
    <col min="1" max="1" width="20.33203125" style="1" customWidth="1"/>
    <col min="2" max="2" width="10.5" style="1" customWidth="1"/>
    <col min="3" max="3" width="13.83203125" style="1" customWidth="1"/>
    <col min="4" max="4" width="9.6640625" style="1" customWidth="1"/>
    <col min="5" max="5" width="24.33203125" style="1" customWidth="1"/>
    <col min="6" max="6" width="6.33203125" style="1" customWidth="1"/>
    <col min="7" max="7" width="5.1640625" style="1" customWidth="1"/>
    <col min="8" max="8" width="5.6640625" style="1" customWidth="1"/>
    <col min="9" max="9" width="10.83203125" style="1"/>
    <col min="10" max="11" width="10.83203125" style="1" customWidth="1"/>
    <col min="12" max="16384" width="10.83203125" style="1"/>
  </cols>
  <sheetData>
    <row r="1" spans="1:10" ht="23">
      <c r="A1" s="15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1">
      <c r="A2" s="12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13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idden="1">
      <c r="A4" s="2" t="s">
        <v>22</v>
      </c>
      <c r="B4" s="2" t="str">
        <f>IF(C4&lt;4,"個人","雙人同步")</f>
        <v>雙人同步</v>
      </c>
      <c r="C4" s="2">
        <v>5</v>
      </c>
      <c r="D4" s="2"/>
      <c r="E4" s="2"/>
      <c r="F4" s="2"/>
      <c r="G4" s="2"/>
      <c r="H4" s="2"/>
      <c r="I4" s="2"/>
      <c r="J4" s="2"/>
    </row>
    <row r="5" spans="1:10" hidden="1">
      <c r="A5" s="2" t="s">
        <v>21</v>
      </c>
      <c r="B5" s="2" t="str">
        <f>IF(C5=1,"男子",IF(C5=2,"女子",IF(C5=3,"混合","")))</f>
        <v>混合</v>
      </c>
      <c r="C5" s="2">
        <v>3</v>
      </c>
      <c r="D5" s="2"/>
      <c r="E5" s="2"/>
      <c r="F5" s="2"/>
      <c r="G5" s="2"/>
      <c r="H5" s="2"/>
      <c r="I5" s="2"/>
      <c r="J5" s="2"/>
    </row>
    <row r="6" spans="1:10" hidden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D12" s="2"/>
      <c r="E12" s="22"/>
      <c r="F12" s="23" t="str">
        <f>IF(AND(C4&lt;4,B5="混合"),"只有'雙人同步'項目才可選'混合'，'個人'項目請選擇'男子'／'女子'","")</f>
        <v/>
      </c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23">
      <c r="A15" s="11" t="s">
        <v>20</v>
      </c>
      <c r="B15" s="5"/>
      <c r="C15" s="24" t="s">
        <v>145</v>
      </c>
      <c r="D15" s="24"/>
      <c r="E15" s="24"/>
      <c r="F15" s="24"/>
      <c r="G15" s="24"/>
      <c r="H15" s="24"/>
      <c r="I15" s="5"/>
      <c r="J15" s="5"/>
    </row>
    <row r="16" spans="1:10" s="4" customFormat="1" ht="23">
      <c r="A16" s="11" t="s">
        <v>19</v>
      </c>
      <c r="B16" s="5"/>
      <c r="C16" s="24" t="s">
        <v>146</v>
      </c>
      <c r="D16" s="24"/>
      <c r="E16" s="24"/>
      <c r="F16" s="24"/>
      <c r="G16" s="24"/>
      <c r="H16" s="24"/>
      <c r="I16" s="5"/>
      <c r="J16" s="5"/>
    </row>
    <row r="17" spans="1:10" s="4" customFormat="1" ht="2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23">
      <c r="A18" s="11" t="s">
        <v>18</v>
      </c>
      <c r="B18" s="5"/>
      <c r="C18" s="24" t="s">
        <v>147</v>
      </c>
      <c r="D18" s="24"/>
      <c r="E18" s="24"/>
      <c r="F18" s="24"/>
      <c r="G18" s="24"/>
      <c r="H18" s="24"/>
      <c r="I18" s="5"/>
      <c r="J18" s="5"/>
    </row>
    <row r="19" spans="1:10" s="4" customFormat="1" ht="23">
      <c r="A19" s="11" t="s">
        <v>17</v>
      </c>
      <c r="B19" s="5"/>
      <c r="C19" s="24" t="s">
        <v>148</v>
      </c>
      <c r="D19" s="24"/>
      <c r="E19" s="24"/>
      <c r="F19" s="24"/>
      <c r="G19" s="24"/>
      <c r="H19" s="24"/>
      <c r="I19" s="5"/>
      <c r="J19" s="5"/>
    </row>
    <row r="20" spans="1:10" s="4" customFormat="1" ht="2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23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23">
      <c r="A22" s="5"/>
      <c r="B22" s="7" t="s">
        <v>8</v>
      </c>
      <c r="C22" s="25" t="s">
        <v>7</v>
      </c>
      <c r="D22" s="30"/>
      <c r="E22" s="26"/>
      <c r="F22" s="25" t="s">
        <v>6</v>
      </c>
      <c r="G22" s="26"/>
      <c r="H22" s="7" t="s">
        <v>5</v>
      </c>
      <c r="I22" s="7" t="s">
        <v>4</v>
      </c>
      <c r="J22" s="5"/>
    </row>
    <row r="23" spans="1:10" s="4" customFormat="1" ht="23">
      <c r="A23" s="5"/>
      <c r="B23" s="7">
        <v>1</v>
      </c>
      <c r="C23" s="27" t="s">
        <v>102</v>
      </c>
      <c r="D23" s="28"/>
      <c r="E23" s="29"/>
      <c r="F23" s="27">
        <f>_xlfn.IFNA(VLOOKUP(C23,動作表!A:B,2,FALSE),"")</f>
        <v>0.6</v>
      </c>
      <c r="G23" s="29"/>
      <c r="H23" s="10" t="s">
        <v>5</v>
      </c>
      <c r="I23" s="9"/>
      <c r="J23" s="5"/>
    </row>
    <row r="24" spans="1:10" s="4" customFormat="1" ht="23">
      <c r="A24" s="5"/>
      <c r="B24" s="7">
        <v>2</v>
      </c>
      <c r="C24" s="27" t="s">
        <v>12</v>
      </c>
      <c r="D24" s="28"/>
      <c r="E24" s="29"/>
      <c r="F24" s="27">
        <f>_xlfn.IFNA(VLOOKUP(C24,動作表!A:B,2,FALSE),"")</f>
        <v>0.1</v>
      </c>
      <c r="G24" s="29"/>
      <c r="H24" s="10"/>
      <c r="I24" s="9"/>
      <c r="J24" s="5"/>
    </row>
    <row r="25" spans="1:10" s="4" customFormat="1" ht="23">
      <c r="A25" s="5"/>
      <c r="B25" s="7">
        <v>3</v>
      </c>
      <c r="C25" s="27" t="s">
        <v>100</v>
      </c>
      <c r="D25" s="28"/>
      <c r="E25" s="29"/>
      <c r="F25" s="27">
        <f>_xlfn.IFNA(VLOOKUP(C25,動作表!A:B,2,FALSE),"")</f>
        <v>0.6</v>
      </c>
      <c r="G25" s="29"/>
      <c r="H25" s="10" t="s">
        <v>5</v>
      </c>
      <c r="I25" s="9"/>
      <c r="J25" s="5"/>
    </row>
    <row r="26" spans="1:10" s="4" customFormat="1" ht="23">
      <c r="A26" s="5"/>
      <c r="B26" s="7">
        <v>4</v>
      </c>
      <c r="C26" s="27" t="s">
        <v>11</v>
      </c>
      <c r="D26" s="28"/>
      <c r="E26" s="29"/>
      <c r="F26" s="27">
        <f>_xlfn.IFNA(VLOOKUP(C26,動作表!A:B,2,FALSE),"")</f>
        <v>0.1</v>
      </c>
      <c r="G26" s="29"/>
      <c r="H26" s="10"/>
      <c r="I26" s="9"/>
      <c r="J26" s="5"/>
    </row>
    <row r="27" spans="1:10" s="4" customFormat="1" ht="23">
      <c r="A27" s="5"/>
      <c r="B27" s="7">
        <v>5</v>
      </c>
      <c r="C27" s="27" t="s">
        <v>141</v>
      </c>
      <c r="D27" s="28"/>
      <c r="E27" s="29"/>
      <c r="F27" s="27">
        <f>_xlfn.IFNA(VLOOKUP(C27,動作表!A:B,2,FALSE),"")</f>
        <v>0.1</v>
      </c>
      <c r="G27" s="29"/>
      <c r="H27" s="10"/>
      <c r="I27" s="9"/>
      <c r="J27" s="5"/>
    </row>
    <row r="28" spans="1:10" s="4" customFormat="1" ht="23">
      <c r="A28" s="5"/>
      <c r="B28" s="7">
        <v>6</v>
      </c>
      <c r="C28" s="27" t="s">
        <v>141</v>
      </c>
      <c r="D28" s="28"/>
      <c r="E28" s="29"/>
      <c r="F28" s="27">
        <f>_xlfn.IFNA(VLOOKUP(C28,動作表!A:B,2,FALSE),"")</f>
        <v>0.1</v>
      </c>
      <c r="G28" s="29"/>
      <c r="H28" s="10"/>
      <c r="I28" s="9"/>
      <c r="J28" s="5"/>
    </row>
    <row r="29" spans="1:10" s="4" customFormat="1" ht="23">
      <c r="A29" s="5"/>
      <c r="B29" s="7">
        <v>7</v>
      </c>
      <c r="C29" s="27" t="s">
        <v>15</v>
      </c>
      <c r="D29" s="28"/>
      <c r="E29" s="29"/>
      <c r="F29" s="27">
        <f>_xlfn.IFNA(VLOOKUP(C29,動作表!A:B,2,FALSE),"")</f>
        <v>0.1</v>
      </c>
      <c r="G29" s="29"/>
      <c r="H29" s="10"/>
      <c r="I29" s="9"/>
      <c r="J29" s="5"/>
    </row>
    <row r="30" spans="1:10" s="4" customFormat="1" ht="23">
      <c r="A30" s="5"/>
      <c r="B30" s="7">
        <v>8</v>
      </c>
      <c r="C30" s="27" t="s">
        <v>124</v>
      </c>
      <c r="D30" s="28"/>
      <c r="E30" s="29"/>
      <c r="F30" s="27">
        <f>_xlfn.IFNA(VLOOKUP(C30,動作表!A:B,2,FALSE),"")</f>
        <v>0.1</v>
      </c>
      <c r="G30" s="29"/>
      <c r="H30" s="10"/>
      <c r="I30" s="9"/>
      <c r="J30" s="5"/>
    </row>
    <row r="31" spans="1:10" s="4" customFormat="1" ht="23">
      <c r="A31" s="5"/>
      <c r="B31" s="7">
        <v>9</v>
      </c>
      <c r="C31" s="27" t="s">
        <v>14</v>
      </c>
      <c r="D31" s="28"/>
      <c r="E31" s="29"/>
      <c r="F31" s="27">
        <f>_xlfn.IFNA(VLOOKUP(C31,動作表!A:B,2,FALSE),"")</f>
        <v>0.2</v>
      </c>
      <c r="G31" s="29"/>
      <c r="H31" s="10"/>
      <c r="I31" s="9"/>
      <c r="J31" s="5"/>
    </row>
    <row r="32" spans="1:10" s="4" customFormat="1" ht="23">
      <c r="A32" s="5"/>
      <c r="B32" s="7">
        <v>10</v>
      </c>
      <c r="C32" s="27" t="s">
        <v>96</v>
      </c>
      <c r="D32" s="28"/>
      <c r="E32" s="29"/>
      <c r="F32" s="27">
        <f>_xlfn.IFNA(VLOOKUP(C32,動作表!A:B,2,FALSE),"")</f>
        <v>0.5</v>
      </c>
      <c r="G32" s="29"/>
      <c r="H32" s="10"/>
      <c r="I32" s="9"/>
      <c r="J32" s="5"/>
    </row>
    <row r="33" spans="1:10" s="4" customFormat="1" ht="23">
      <c r="A33" s="5"/>
      <c r="B33" s="5" t="s">
        <v>144</v>
      </c>
      <c r="C33" s="5"/>
      <c r="D33" s="5"/>
      <c r="E33" s="5"/>
      <c r="F33" s="27">
        <f>SUM(F23:G32)</f>
        <v>2.5000000000000004</v>
      </c>
      <c r="G33" s="29"/>
      <c r="H33" s="5"/>
      <c r="I33" s="5"/>
      <c r="J33" s="5"/>
    </row>
    <row r="34" spans="1:10" s="4" customFormat="1" ht="6" customHeight="1">
      <c r="A34" s="5"/>
      <c r="B34" s="5"/>
      <c r="C34" s="5"/>
      <c r="D34" s="5"/>
      <c r="E34" s="5"/>
      <c r="F34" s="8"/>
      <c r="G34" s="8"/>
      <c r="H34" s="5"/>
      <c r="I34" s="5"/>
      <c r="J34" s="5"/>
    </row>
    <row r="35" spans="1:10" s="4" customFormat="1" ht="23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23">
      <c r="A36" s="5"/>
      <c r="B36" s="7" t="s">
        <v>8</v>
      </c>
      <c r="C36" s="25" t="s">
        <v>7</v>
      </c>
      <c r="D36" s="30"/>
      <c r="E36" s="26"/>
      <c r="F36" s="25" t="s">
        <v>6</v>
      </c>
      <c r="G36" s="26"/>
      <c r="H36" s="7" t="s">
        <v>5</v>
      </c>
      <c r="I36" s="7" t="s">
        <v>4</v>
      </c>
      <c r="J36" s="5"/>
    </row>
    <row r="37" spans="1:10" s="4" customFormat="1" ht="23">
      <c r="A37" s="5"/>
      <c r="B37" s="7">
        <v>1</v>
      </c>
      <c r="C37" s="27"/>
      <c r="D37" s="28"/>
      <c r="E37" s="29"/>
      <c r="F37" s="27" t="str">
        <f>_xlfn.IFNA(VLOOKUP(C37,動作表!A:B,2,FALSE),"")</f>
        <v/>
      </c>
      <c r="G37" s="29"/>
      <c r="H37" s="7"/>
      <c r="I37" s="6"/>
      <c r="J37" s="5"/>
    </row>
    <row r="38" spans="1:10" s="4" customFormat="1" ht="23">
      <c r="A38" s="5"/>
      <c r="B38" s="7">
        <v>2</v>
      </c>
      <c r="C38" s="27"/>
      <c r="D38" s="28"/>
      <c r="E38" s="29"/>
      <c r="F38" s="27" t="str">
        <f>_xlfn.IFNA(VLOOKUP(C38,動作表!A:B,2,FALSE),"")</f>
        <v/>
      </c>
      <c r="G38" s="29"/>
      <c r="H38" s="7"/>
      <c r="I38" s="6"/>
      <c r="J38" s="5"/>
    </row>
    <row r="39" spans="1:10" s="4" customFormat="1" ht="23">
      <c r="A39" s="5"/>
      <c r="B39" s="7">
        <v>3</v>
      </c>
      <c r="C39" s="27"/>
      <c r="D39" s="28"/>
      <c r="E39" s="29"/>
      <c r="F39" s="27" t="str">
        <f>_xlfn.IFNA(VLOOKUP(C39,動作表!A:B,2,FALSE),"")</f>
        <v/>
      </c>
      <c r="G39" s="29"/>
      <c r="H39" s="7"/>
      <c r="I39" s="6"/>
      <c r="J39" s="5"/>
    </row>
    <row r="40" spans="1:10" s="4" customFormat="1" ht="23">
      <c r="A40" s="5"/>
      <c r="B40" s="7">
        <v>4</v>
      </c>
      <c r="C40" s="27"/>
      <c r="D40" s="28"/>
      <c r="E40" s="29"/>
      <c r="F40" s="27" t="str">
        <f>_xlfn.IFNA(VLOOKUP(C40,動作表!A:B,2,FALSE),"")</f>
        <v/>
      </c>
      <c r="G40" s="29"/>
      <c r="H40" s="7"/>
      <c r="I40" s="6"/>
      <c r="J40" s="5"/>
    </row>
    <row r="41" spans="1:10" s="4" customFormat="1" ht="23">
      <c r="A41" s="5"/>
      <c r="B41" s="7">
        <v>5</v>
      </c>
      <c r="C41" s="27"/>
      <c r="D41" s="28"/>
      <c r="E41" s="29"/>
      <c r="F41" s="27" t="str">
        <f>_xlfn.IFNA(VLOOKUP(C41,動作表!A:B,2,FALSE),"")</f>
        <v/>
      </c>
      <c r="G41" s="29"/>
      <c r="H41" s="7"/>
      <c r="I41" s="6"/>
      <c r="J41" s="5"/>
    </row>
    <row r="42" spans="1:10" s="4" customFormat="1" ht="23">
      <c r="A42" s="5"/>
      <c r="B42" s="7">
        <v>6</v>
      </c>
      <c r="C42" s="27"/>
      <c r="D42" s="28"/>
      <c r="E42" s="29"/>
      <c r="F42" s="27" t="str">
        <f>_xlfn.IFNA(VLOOKUP(C42,動作表!A:B,2,FALSE),"")</f>
        <v/>
      </c>
      <c r="G42" s="29"/>
      <c r="H42" s="7"/>
      <c r="I42" s="6"/>
      <c r="J42" s="5"/>
    </row>
    <row r="43" spans="1:10" s="4" customFormat="1" ht="23">
      <c r="A43" s="5"/>
      <c r="B43" s="7">
        <v>7</v>
      </c>
      <c r="C43" s="27"/>
      <c r="D43" s="28"/>
      <c r="E43" s="29"/>
      <c r="F43" s="27" t="str">
        <f>_xlfn.IFNA(VLOOKUP(C43,動作表!A:B,2,FALSE),"")</f>
        <v/>
      </c>
      <c r="G43" s="29"/>
      <c r="H43" s="7"/>
      <c r="I43" s="6"/>
      <c r="J43" s="5"/>
    </row>
    <row r="44" spans="1:10" s="4" customFormat="1" ht="23">
      <c r="A44" s="5"/>
      <c r="B44" s="7">
        <v>8</v>
      </c>
      <c r="C44" s="27"/>
      <c r="D44" s="28"/>
      <c r="E44" s="29"/>
      <c r="F44" s="27" t="str">
        <f>_xlfn.IFNA(VLOOKUP(C44,動作表!A:B,2,FALSE),"")</f>
        <v/>
      </c>
      <c r="G44" s="29"/>
      <c r="H44" s="7"/>
      <c r="I44" s="6"/>
      <c r="J44" s="5"/>
    </row>
    <row r="45" spans="1:10" s="4" customFormat="1" ht="23">
      <c r="A45" s="5"/>
      <c r="B45" s="7">
        <v>9</v>
      </c>
      <c r="C45" s="27"/>
      <c r="D45" s="28"/>
      <c r="E45" s="29"/>
      <c r="F45" s="27" t="str">
        <f>_xlfn.IFNA(VLOOKUP(C45,動作表!A:B,2,FALSE),"")</f>
        <v/>
      </c>
      <c r="G45" s="29"/>
      <c r="H45" s="7"/>
      <c r="I45" s="6"/>
      <c r="J45" s="5"/>
    </row>
    <row r="46" spans="1:10" s="4" customFormat="1" ht="23">
      <c r="A46" s="5"/>
      <c r="B46" s="7">
        <v>10</v>
      </c>
      <c r="C46" s="27"/>
      <c r="D46" s="28"/>
      <c r="E46" s="29"/>
      <c r="F46" s="27" t="str">
        <f>_xlfn.IFNA(VLOOKUP(C46,動作表!A:B,2,FALSE),"")</f>
        <v/>
      </c>
      <c r="G46" s="29"/>
      <c r="H46" s="7"/>
      <c r="I46" s="6"/>
      <c r="J46" s="5"/>
    </row>
    <row r="47" spans="1:10" s="4" customFormat="1" ht="23">
      <c r="A47" s="5"/>
      <c r="B47" s="5" t="s">
        <v>144</v>
      </c>
      <c r="C47" s="5"/>
      <c r="D47" s="5"/>
      <c r="E47" s="5"/>
      <c r="F47" s="27">
        <f>SUM(F37:G46)</f>
        <v>0</v>
      </c>
      <c r="G47" s="29"/>
      <c r="H47" s="5"/>
      <c r="I47" s="5"/>
      <c r="J47" s="5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3" t="s">
        <v>3</v>
      </c>
      <c r="C49" s="2" t="s">
        <v>2</v>
      </c>
      <c r="D49" s="2"/>
      <c r="E49" s="3" t="s">
        <v>1</v>
      </c>
      <c r="F49" s="2" t="s">
        <v>0</v>
      </c>
      <c r="G49" s="2"/>
      <c r="H49" s="2"/>
      <c r="I49" s="2"/>
      <c r="J49" s="2"/>
    </row>
    <row r="50" spans="1:10">
      <c r="A50" s="2"/>
      <c r="B50" s="3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rotectedRanges>
    <protectedRange sqref="B4:B6 B18:H19 B15:H16 C23:E32 C37:E46" name="範圍1"/>
  </protectedRanges>
  <mergeCells count="50">
    <mergeCell ref="C15:H15"/>
    <mergeCell ref="C16:H16"/>
    <mergeCell ref="C18:H18"/>
    <mergeCell ref="C19:H19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37:E37"/>
    <mergeCell ref="F37:G37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6:E36"/>
    <mergeCell ref="F36:G36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F47:G47"/>
    <mergeCell ref="C44:E44"/>
    <mergeCell ref="F44:G44"/>
    <mergeCell ref="C45:E45"/>
    <mergeCell ref="F45:G45"/>
    <mergeCell ref="C46:E46"/>
    <mergeCell ref="F46:G46"/>
  </mergeCells>
  <phoneticPr fontId="2" type="noConversion"/>
  <conditionalFormatting sqref="A18:H19">
    <cfRule type="expression" dxfId="14" priority="4">
      <formula>$C$4&lt;4</formula>
    </cfRule>
  </conditionalFormatting>
  <conditionalFormatting sqref="A35:I47">
    <cfRule type="expression" dxfId="13" priority="5">
      <formula>$C$4&gt;=4</formula>
    </cfRule>
  </conditionalFormatting>
  <conditionalFormatting sqref="C15:H16 C23:E32 C37:E46">
    <cfRule type="expression" dxfId="12" priority="2" stopIfTrue="1">
      <formula>AND(C15="",$C$4&lt;4)</formula>
    </cfRule>
  </conditionalFormatting>
  <conditionalFormatting sqref="C15:H16 C23:E32">
    <cfRule type="expression" dxfId="11" priority="3" stopIfTrue="1">
      <formula>AND(C15="",$C$4&gt;=4)</formula>
    </cfRule>
  </conditionalFormatting>
  <conditionalFormatting sqref="C18:H19">
    <cfRule type="expression" dxfId="10" priority="1">
      <formula>AND(C18="",$C$4&gt;=4)</formula>
    </cfRule>
  </conditionalFormatting>
  <dataValidations count="1">
    <dataValidation type="list" allowBlank="1" showInputMessage="1" showErrorMessage="1" sqref="H23:H32 H37:H46" xr:uid="{2A7CAFAF-1D7C-48A6-8AC5-F3EA895F6DD8}">
      <formula1>"*"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5" max="4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Group Box 1">
              <controlPr defaultSize="0" autoFill="0" autoPict="0">
                <anchor moveWithCells="1">
                  <from>
                    <xdr:col>0</xdr:col>
                    <xdr:colOff>12700</xdr:colOff>
                    <xdr:row>7</xdr:row>
                    <xdr:rowOff>101600</xdr:rowOff>
                  </from>
                  <to>
                    <xdr:col>4</xdr:col>
                    <xdr:colOff>1028700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Option Button 2">
              <controlPr defaultSize="0" autoFill="0" autoLine="0" autoPict="0">
                <anchor moveWithCells="1">
                  <from>
                    <xdr:col>0</xdr:col>
                    <xdr:colOff>800100</xdr:colOff>
                    <xdr:row>7</xdr:row>
                    <xdr:rowOff>152400</xdr:rowOff>
                  </from>
                  <to>
                    <xdr:col>1</xdr:col>
                    <xdr:colOff>368300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Group Box 3">
              <controlPr defaultSize="0" autoFill="0" autoPict="0">
                <anchor moveWithCells="1">
                  <from>
                    <xdr:col>4</xdr:col>
                    <xdr:colOff>1282700</xdr:colOff>
                    <xdr:row>7</xdr:row>
                    <xdr:rowOff>101600</xdr:rowOff>
                  </from>
                  <to>
                    <xdr:col>9</xdr:col>
                    <xdr:colOff>50800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Option Button 4">
              <controlPr defaultSize="0" autoFill="0" autoLine="0" autoPict="0">
                <anchor moveWithCells="1">
                  <from>
                    <xdr:col>5</xdr:col>
                    <xdr:colOff>304800</xdr:colOff>
                    <xdr:row>7</xdr:row>
                    <xdr:rowOff>114300</xdr:rowOff>
                  </from>
                  <to>
                    <xdr:col>7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Option Button 5">
              <controlPr defaultSize="0" autoFill="0" autoLine="0" autoPict="0">
                <anchor moveWithCells="1">
                  <from>
                    <xdr:col>5</xdr:col>
                    <xdr:colOff>292100</xdr:colOff>
                    <xdr:row>8</xdr:row>
                    <xdr:rowOff>190500</xdr:rowOff>
                  </from>
                  <to>
                    <xdr:col>7</xdr:col>
                    <xdr:colOff>127000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Option Button 6">
              <controlPr defaultSize="0" autoFill="0" autoLine="0" autoPict="0">
                <anchor moveWithCells="1">
                  <from>
                    <xdr:col>7</xdr:col>
                    <xdr:colOff>368300</xdr:colOff>
                    <xdr:row>7</xdr:row>
                    <xdr:rowOff>114300</xdr:rowOff>
                  </from>
                  <to>
                    <xdr:col>8</xdr:col>
                    <xdr:colOff>736600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Option Button 7">
              <controlPr defaultSize="0" autoFill="0" autoLine="0" autoPict="0">
                <anchor moveWithCells="1">
                  <from>
                    <xdr:col>1</xdr:col>
                    <xdr:colOff>673100</xdr:colOff>
                    <xdr:row>7</xdr:row>
                    <xdr:rowOff>139700</xdr:rowOff>
                  </from>
                  <to>
                    <xdr:col>2</xdr:col>
                    <xdr:colOff>952500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Option Button 8">
              <controlPr defaultSize="0" autoFill="0" autoLine="0" autoPict="0">
                <anchor moveWithCells="1">
                  <from>
                    <xdr:col>3</xdr:col>
                    <xdr:colOff>228600</xdr:colOff>
                    <xdr:row>7</xdr:row>
                    <xdr:rowOff>139700</xdr:rowOff>
                  </from>
                  <to>
                    <xdr:col>4</xdr:col>
                    <xdr:colOff>571500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Option Button 9">
              <controlPr defaultSize="0" autoFill="0" autoLine="0" autoPict="0">
                <anchor moveWithCells="1">
                  <from>
                    <xdr:col>0</xdr:col>
                    <xdr:colOff>812800</xdr:colOff>
                    <xdr:row>9</xdr:row>
                    <xdr:rowOff>25400</xdr:rowOff>
                  </from>
                  <to>
                    <xdr:col>2</xdr:col>
                    <xdr:colOff>444500</xdr:colOff>
                    <xdr:row>10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Option Button 10">
              <controlPr defaultSize="0" autoFill="0" autoLine="0" autoPict="0">
                <anchor moveWithCells="1">
                  <from>
                    <xdr:col>2</xdr:col>
                    <xdr:colOff>812800</xdr:colOff>
                    <xdr:row>9</xdr:row>
                    <xdr:rowOff>25400</xdr:rowOff>
                  </from>
                  <to>
                    <xdr:col>4</xdr:col>
                    <xdr:colOff>965200</xdr:colOff>
                    <xdr:row>10</xdr:row>
                    <xdr:rowOff>127000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0B5FCE-5E6F-4739-9A29-5FA721FDEC3F}">
          <x14:formula1>
            <xm:f>動作表!$A$2:$A$100</xm:f>
          </x14:formula1>
          <xm:sqref>C23:E32 C37:E46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15FC-D252-4292-A296-7135EE88A796}">
  <sheetPr codeName="工作表8">
    <pageSetUpPr fitToPage="1"/>
  </sheetPr>
  <dimension ref="A1:J52"/>
  <sheetViews>
    <sheetView view="pageBreakPreview" zoomScale="90" zoomScaleNormal="81" zoomScaleSheetLayoutView="90" workbookViewId="0">
      <selection activeCell="C16" sqref="C16:H16"/>
    </sheetView>
  </sheetViews>
  <sheetFormatPr baseColWidth="10" defaultColWidth="10.83203125" defaultRowHeight="18"/>
  <cols>
    <col min="1" max="1" width="20.33203125" style="1" customWidth="1"/>
    <col min="2" max="2" width="10.5" style="1" customWidth="1"/>
    <col min="3" max="3" width="13.83203125" style="1" customWidth="1"/>
    <col min="4" max="4" width="9.6640625" style="1" customWidth="1"/>
    <col min="5" max="5" width="24.33203125" style="1" customWidth="1"/>
    <col min="6" max="6" width="6.33203125" style="1" customWidth="1"/>
    <col min="7" max="7" width="5.1640625" style="1" customWidth="1"/>
    <col min="8" max="8" width="5.6640625" style="1" customWidth="1"/>
    <col min="9" max="9" width="10.83203125" style="1"/>
    <col min="10" max="11" width="10.83203125" style="1" customWidth="1"/>
    <col min="12" max="16384" width="10.83203125" style="1"/>
  </cols>
  <sheetData>
    <row r="1" spans="1:10" ht="23">
      <c r="A1" s="15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1">
      <c r="A2" s="12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13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idden="1">
      <c r="A4" s="2" t="s">
        <v>22</v>
      </c>
      <c r="B4" s="2" t="str">
        <f>IF(C4&lt;4,"個人","雙人同步")</f>
        <v>個人</v>
      </c>
      <c r="C4" s="2">
        <v>3</v>
      </c>
      <c r="D4" s="2"/>
      <c r="E4" s="2"/>
      <c r="F4" s="2"/>
      <c r="G4" s="2"/>
      <c r="H4" s="2"/>
      <c r="I4" s="2"/>
      <c r="J4" s="2"/>
    </row>
    <row r="5" spans="1:10" hidden="1">
      <c r="A5" s="2" t="s">
        <v>21</v>
      </c>
      <c r="B5" s="2" t="str">
        <f>IF(C5=1,"男子",IF(C5=2,"女子",IF(C5=3,"混合","")))</f>
        <v>男子</v>
      </c>
      <c r="C5" s="2">
        <v>1</v>
      </c>
      <c r="D5" s="2"/>
      <c r="E5" s="2"/>
      <c r="F5" s="2"/>
      <c r="G5" s="2"/>
      <c r="H5" s="2"/>
      <c r="I5" s="2"/>
      <c r="J5" s="2"/>
    </row>
    <row r="6" spans="1:10" hidden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D12" s="2"/>
      <c r="E12" s="22"/>
      <c r="F12" s="23" t="str">
        <f>IF(AND(C4&lt;4,B5="混合"),"只有'雙人同步'項目才可選'混合'，'個人'項目請選擇'男子'／'女子'","")</f>
        <v/>
      </c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23">
      <c r="A15" s="11" t="s">
        <v>20</v>
      </c>
      <c r="B15" s="5"/>
      <c r="C15" s="24" t="s">
        <v>145</v>
      </c>
      <c r="D15" s="24"/>
      <c r="E15" s="24"/>
      <c r="F15" s="24"/>
      <c r="G15" s="24"/>
      <c r="H15" s="24"/>
      <c r="I15" s="5"/>
      <c r="J15" s="5"/>
    </row>
    <row r="16" spans="1:10" s="4" customFormat="1" ht="23">
      <c r="A16" s="11" t="s">
        <v>19</v>
      </c>
      <c r="B16" s="5"/>
      <c r="C16" s="30"/>
      <c r="D16" s="30"/>
      <c r="E16" s="30"/>
      <c r="F16" s="30"/>
      <c r="G16" s="30"/>
      <c r="H16" s="30"/>
      <c r="I16" s="5"/>
      <c r="J16" s="5"/>
    </row>
    <row r="17" spans="1:10" s="4" customFormat="1" ht="2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23">
      <c r="A18" s="11" t="s">
        <v>18</v>
      </c>
      <c r="B18" s="5"/>
      <c r="C18" s="24"/>
      <c r="D18" s="24"/>
      <c r="E18" s="24"/>
      <c r="F18" s="24"/>
      <c r="G18" s="24"/>
      <c r="H18" s="24"/>
      <c r="I18" s="5"/>
      <c r="J18" s="5"/>
    </row>
    <row r="19" spans="1:10" s="4" customFormat="1" ht="23">
      <c r="A19" s="11" t="s">
        <v>17</v>
      </c>
      <c r="B19" s="5"/>
      <c r="C19" s="24"/>
      <c r="D19" s="24"/>
      <c r="E19" s="24"/>
      <c r="F19" s="24"/>
      <c r="G19" s="24"/>
      <c r="H19" s="24"/>
      <c r="I19" s="5"/>
      <c r="J19" s="5"/>
    </row>
    <row r="20" spans="1:10" s="4" customFormat="1" ht="2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23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23">
      <c r="A22" s="5"/>
      <c r="B22" s="7" t="s">
        <v>8</v>
      </c>
      <c r="C22" s="25" t="s">
        <v>7</v>
      </c>
      <c r="D22" s="30"/>
      <c r="E22" s="26"/>
      <c r="F22" s="25" t="s">
        <v>6</v>
      </c>
      <c r="G22" s="26"/>
      <c r="H22" s="7" t="s">
        <v>5</v>
      </c>
      <c r="I22" s="7" t="s">
        <v>4</v>
      </c>
      <c r="J22" s="5"/>
    </row>
    <row r="23" spans="1:10" s="4" customFormat="1" ht="23">
      <c r="A23" s="5"/>
      <c r="B23" s="7">
        <v>1</v>
      </c>
      <c r="C23" s="27" t="s">
        <v>102</v>
      </c>
      <c r="D23" s="28"/>
      <c r="E23" s="29"/>
      <c r="F23" s="27">
        <f>_xlfn.IFNA(VLOOKUP(C23,動作表!A:B,2,FALSE),"")</f>
        <v>0.6</v>
      </c>
      <c r="G23" s="29"/>
      <c r="H23" s="10" t="s">
        <v>5</v>
      </c>
      <c r="I23" s="9"/>
      <c r="J23" s="5"/>
    </row>
    <row r="24" spans="1:10" s="4" customFormat="1" ht="23">
      <c r="A24" s="5"/>
      <c r="B24" s="7">
        <v>2</v>
      </c>
      <c r="C24" s="27" t="s">
        <v>12</v>
      </c>
      <c r="D24" s="28"/>
      <c r="E24" s="29"/>
      <c r="F24" s="27">
        <f>_xlfn.IFNA(VLOOKUP(C24,動作表!A:B,2,FALSE),"")</f>
        <v>0.1</v>
      </c>
      <c r="G24" s="29"/>
      <c r="H24" s="10"/>
      <c r="I24" s="9"/>
      <c r="J24" s="5"/>
    </row>
    <row r="25" spans="1:10" s="4" customFormat="1" ht="23">
      <c r="A25" s="5"/>
      <c r="B25" s="7">
        <v>3</v>
      </c>
      <c r="C25" s="27" t="s">
        <v>100</v>
      </c>
      <c r="D25" s="28"/>
      <c r="E25" s="29"/>
      <c r="F25" s="27">
        <f>_xlfn.IFNA(VLOOKUP(C25,動作表!A:B,2,FALSE),"")</f>
        <v>0.6</v>
      </c>
      <c r="G25" s="29"/>
      <c r="H25" s="10"/>
      <c r="I25" s="9"/>
      <c r="J25" s="5"/>
    </row>
    <row r="26" spans="1:10" s="4" customFormat="1" ht="23">
      <c r="A26" s="5"/>
      <c r="B26" s="7">
        <v>4</v>
      </c>
      <c r="C26" s="27" t="s">
        <v>11</v>
      </c>
      <c r="D26" s="28"/>
      <c r="E26" s="29"/>
      <c r="F26" s="27">
        <f>_xlfn.IFNA(VLOOKUP(C26,動作表!A:B,2,FALSE),"")</f>
        <v>0.1</v>
      </c>
      <c r="G26" s="29"/>
      <c r="H26" s="10"/>
      <c r="I26" s="9"/>
      <c r="J26" s="5"/>
    </row>
    <row r="27" spans="1:10" s="4" customFormat="1" ht="23">
      <c r="A27" s="5"/>
      <c r="B27" s="7">
        <v>5</v>
      </c>
      <c r="C27" s="27" t="s">
        <v>141</v>
      </c>
      <c r="D27" s="28"/>
      <c r="E27" s="29"/>
      <c r="F27" s="27">
        <f>_xlfn.IFNA(VLOOKUP(C27,動作表!A:B,2,FALSE),"")</f>
        <v>0.1</v>
      </c>
      <c r="G27" s="29"/>
      <c r="H27" s="10"/>
      <c r="I27" s="9"/>
      <c r="J27" s="5"/>
    </row>
    <row r="28" spans="1:10" s="4" customFormat="1" ht="23">
      <c r="A28" s="5"/>
      <c r="B28" s="7">
        <v>6</v>
      </c>
      <c r="C28" s="27" t="s">
        <v>141</v>
      </c>
      <c r="D28" s="28"/>
      <c r="E28" s="29"/>
      <c r="F28" s="27">
        <f>_xlfn.IFNA(VLOOKUP(C28,動作表!A:B,2,FALSE),"")</f>
        <v>0.1</v>
      </c>
      <c r="G28" s="29"/>
      <c r="H28" s="10"/>
      <c r="I28" s="9"/>
      <c r="J28" s="5"/>
    </row>
    <row r="29" spans="1:10" s="4" customFormat="1" ht="23">
      <c r="A29" s="5"/>
      <c r="B29" s="7">
        <v>7</v>
      </c>
      <c r="C29" s="27" t="s">
        <v>15</v>
      </c>
      <c r="D29" s="28"/>
      <c r="E29" s="29"/>
      <c r="F29" s="27">
        <f>_xlfn.IFNA(VLOOKUP(C29,動作表!A:B,2,FALSE),"")</f>
        <v>0.1</v>
      </c>
      <c r="G29" s="29"/>
      <c r="H29" s="10"/>
      <c r="I29" s="9"/>
      <c r="J29" s="5"/>
    </row>
    <row r="30" spans="1:10" s="4" customFormat="1" ht="23">
      <c r="A30" s="5"/>
      <c r="B30" s="7">
        <v>8</v>
      </c>
      <c r="C30" s="27" t="s">
        <v>124</v>
      </c>
      <c r="D30" s="28"/>
      <c r="E30" s="29"/>
      <c r="F30" s="27">
        <f>_xlfn.IFNA(VLOOKUP(C30,動作表!A:B,2,FALSE),"")</f>
        <v>0.1</v>
      </c>
      <c r="G30" s="29"/>
      <c r="H30" s="10"/>
      <c r="I30" s="9"/>
      <c r="J30" s="5"/>
    </row>
    <row r="31" spans="1:10" s="4" customFormat="1" ht="23">
      <c r="A31" s="5"/>
      <c r="B31" s="7">
        <v>9</v>
      </c>
      <c r="C31" s="27" t="s">
        <v>14</v>
      </c>
      <c r="D31" s="28"/>
      <c r="E31" s="29"/>
      <c r="F31" s="27">
        <f>_xlfn.IFNA(VLOOKUP(C31,動作表!A:B,2,FALSE),"")</f>
        <v>0.2</v>
      </c>
      <c r="G31" s="29"/>
      <c r="H31" s="10"/>
      <c r="I31" s="9"/>
      <c r="J31" s="5"/>
    </row>
    <row r="32" spans="1:10" s="4" customFormat="1" ht="23">
      <c r="A32" s="5"/>
      <c r="B32" s="7">
        <v>10</v>
      </c>
      <c r="C32" s="27" t="s">
        <v>96</v>
      </c>
      <c r="D32" s="28"/>
      <c r="E32" s="29"/>
      <c r="F32" s="27">
        <f>_xlfn.IFNA(VLOOKUP(C32,動作表!A:B,2,FALSE),"")</f>
        <v>0.5</v>
      </c>
      <c r="G32" s="29"/>
      <c r="H32" s="10"/>
      <c r="I32" s="9"/>
      <c r="J32" s="5"/>
    </row>
    <row r="33" spans="1:10" s="4" customFormat="1" ht="23">
      <c r="A33" s="5"/>
      <c r="B33" s="5" t="s">
        <v>144</v>
      </c>
      <c r="C33" s="5"/>
      <c r="D33" s="5"/>
      <c r="E33" s="5"/>
      <c r="F33" s="27">
        <f>SUM(F23:G32)</f>
        <v>2.5000000000000004</v>
      </c>
      <c r="G33" s="29"/>
      <c r="H33" s="5"/>
      <c r="I33" s="5"/>
      <c r="J33" s="5"/>
    </row>
    <row r="34" spans="1:10" s="4" customFormat="1" ht="6" customHeight="1">
      <c r="A34" s="5"/>
      <c r="B34" s="5"/>
      <c r="C34" s="5"/>
      <c r="D34" s="5"/>
      <c r="E34" s="5"/>
      <c r="F34" s="8"/>
      <c r="G34" s="8"/>
      <c r="H34" s="5"/>
      <c r="I34" s="5"/>
      <c r="J34" s="5"/>
    </row>
    <row r="35" spans="1:10" s="4" customFormat="1" ht="23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23">
      <c r="A36" s="5"/>
      <c r="B36" s="7" t="s">
        <v>8</v>
      </c>
      <c r="C36" s="25" t="s">
        <v>7</v>
      </c>
      <c r="D36" s="30"/>
      <c r="E36" s="26"/>
      <c r="F36" s="25" t="s">
        <v>6</v>
      </c>
      <c r="G36" s="26"/>
      <c r="H36" s="7" t="s">
        <v>5</v>
      </c>
      <c r="I36" s="7" t="s">
        <v>4</v>
      </c>
      <c r="J36" s="5"/>
    </row>
    <row r="37" spans="1:10" s="4" customFormat="1" ht="23">
      <c r="A37" s="5"/>
      <c r="B37" s="7">
        <v>1</v>
      </c>
      <c r="C37" s="27" t="s">
        <v>118</v>
      </c>
      <c r="D37" s="28"/>
      <c r="E37" s="29"/>
      <c r="F37" s="27">
        <f>_xlfn.IFNA(VLOOKUP(C37,動作表!A:B,2,FALSE),"")</f>
        <v>0.3</v>
      </c>
      <c r="G37" s="29"/>
      <c r="H37" s="7"/>
      <c r="I37" s="6"/>
      <c r="J37" s="5"/>
    </row>
    <row r="38" spans="1:10" s="4" customFormat="1" ht="23">
      <c r="A38" s="5"/>
      <c r="B38" s="7">
        <v>2</v>
      </c>
      <c r="C38" s="27" t="s">
        <v>82</v>
      </c>
      <c r="D38" s="28"/>
      <c r="E38" s="29"/>
      <c r="F38" s="27">
        <f>_xlfn.IFNA(VLOOKUP(C38,動作表!A:B,2,FALSE),"")</f>
        <v>0.7</v>
      </c>
      <c r="G38" s="29"/>
      <c r="H38" s="7" t="s">
        <v>5</v>
      </c>
      <c r="I38" s="6"/>
      <c r="J38" s="5"/>
    </row>
    <row r="39" spans="1:10" s="4" customFormat="1" ht="23">
      <c r="A39" s="5"/>
      <c r="B39" s="7">
        <v>3</v>
      </c>
      <c r="C39" s="27" t="s">
        <v>13</v>
      </c>
      <c r="D39" s="28"/>
      <c r="E39" s="29"/>
      <c r="F39" s="27">
        <f>_xlfn.IFNA(VLOOKUP(C39,動作表!A:B,2,FALSE),"")</f>
        <v>0.1</v>
      </c>
      <c r="G39" s="29"/>
      <c r="H39" s="7"/>
      <c r="I39" s="6"/>
      <c r="J39" s="5"/>
    </row>
    <row r="40" spans="1:10" s="4" customFormat="1" ht="23">
      <c r="A40" s="5"/>
      <c r="B40" s="7">
        <v>4</v>
      </c>
      <c r="C40" s="27" t="s">
        <v>10</v>
      </c>
      <c r="D40" s="28"/>
      <c r="E40" s="29"/>
      <c r="F40" s="27">
        <f>_xlfn.IFNA(VLOOKUP(C40,動作表!A:B,2,FALSE),"")</f>
        <v>0.1</v>
      </c>
      <c r="G40" s="29"/>
      <c r="H40" s="7"/>
      <c r="I40" s="6"/>
      <c r="J40" s="5"/>
    </row>
    <row r="41" spans="1:10" s="4" customFormat="1" ht="23">
      <c r="A41" s="5"/>
      <c r="B41" s="7">
        <v>5</v>
      </c>
      <c r="C41" s="27" t="s">
        <v>135</v>
      </c>
      <c r="D41" s="28"/>
      <c r="E41" s="29"/>
      <c r="F41" s="27">
        <f>_xlfn.IFNA(VLOOKUP(C41,動作表!A:B,2,FALSE),"")</f>
        <v>0.1</v>
      </c>
      <c r="G41" s="29"/>
      <c r="H41" s="7"/>
      <c r="I41" s="6"/>
      <c r="J41" s="5"/>
    </row>
    <row r="42" spans="1:10" s="4" customFormat="1" ht="23">
      <c r="A42" s="5"/>
      <c r="B42" s="7">
        <v>6</v>
      </c>
      <c r="C42" s="27" t="s">
        <v>141</v>
      </c>
      <c r="D42" s="28"/>
      <c r="E42" s="29"/>
      <c r="F42" s="27">
        <f>_xlfn.IFNA(VLOOKUP(C42,動作表!A:B,2,FALSE),"")</f>
        <v>0.1</v>
      </c>
      <c r="G42" s="29"/>
      <c r="H42" s="7"/>
      <c r="I42" s="6"/>
      <c r="J42" s="5"/>
    </row>
    <row r="43" spans="1:10" s="4" customFormat="1" ht="23">
      <c r="A43" s="5"/>
      <c r="B43" s="7">
        <v>7</v>
      </c>
      <c r="C43" s="27" t="s">
        <v>133</v>
      </c>
      <c r="D43" s="28"/>
      <c r="E43" s="29"/>
      <c r="F43" s="27">
        <f>_xlfn.IFNA(VLOOKUP(C43,動作表!A:B,2,FALSE),"")</f>
        <v>0.1</v>
      </c>
      <c r="G43" s="29"/>
      <c r="H43" s="7"/>
      <c r="I43" s="6"/>
      <c r="J43" s="5"/>
    </row>
    <row r="44" spans="1:10" s="4" customFormat="1" ht="23">
      <c r="A44" s="5"/>
      <c r="B44" s="7">
        <v>8</v>
      </c>
      <c r="C44" s="27" t="s">
        <v>124</v>
      </c>
      <c r="D44" s="28"/>
      <c r="E44" s="29"/>
      <c r="F44" s="27">
        <f>_xlfn.IFNA(VLOOKUP(C44,動作表!A:B,2,FALSE),"")</f>
        <v>0.1</v>
      </c>
      <c r="G44" s="29"/>
      <c r="H44" s="7"/>
      <c r="I44" s="6"/>
      <c r="J44" s="5"/>
    </row>
    <row r="45" spans="1:10" s="4" customFormat="1" ht="23">
      <c r="A45" s="5"/>
      <c r="B45" s="7">
        <v>9</v>
      </c>
      <c r="C45" s="27" t="s">
        <v>140</v>
      </c>
      <c r="D45" s="28"/>
      <c r="E45" s="29"/>
      <c r="F45" s="27" t="str">
        <f>_xlfn.IFNA(VLOOKUP(C45,動作表!A:B,2,FALSE),"")</f>
        <v>---</v>
      </c>
      <c r="G45" s="29"/>
      <c r="H45" s="7"/>
      <c r="I45" s="6"/>
      <c r="J45" s="5"/>
    </row>
    <row r="46" spans="1:10" s="4" customFormat="1" ht="23">
      <c r="A46" s="5"/>
      <c r="B46" s="7">
        <v>10</v>
      </c>
      <c r="C46" s="27" t="s">
        <v>133</v>
      </c>
      <c r="D46" s="28"/>
      <c r="E46" s="29"/>
      <c r="F46" s="27">
        <f>_xlfn.IFNA(VLOOKUP(C46,動作表!A:B,2,FALSE),"")</f>
        <v>0.1</v>
      </c>
      <c r="G46" s="29"/>
      <c r="H46" s="7"/>
      <c r="I46" s="6"/>
      <c r="J46" s="5"/>
    </row>
    <row r="47" spans="1:10" s="4" customFormat="1" ht="23">
      <c r="A47" s="5"/>
      <c r="B47" s="5" t="s">
        <v>144</v>
      </c>
      <c r="C47" s="5"/>
      <c r="D47" s="5"/>
      <c r="E47" s="5"/>
      <c r="F47" s="27">
        <f>SUM(F37:G46)</f>
        <v>1.7000000000000006</v>
      </c>
      <c r="G47" s="29"/>
      <c r="H47" s="5"/>
      <c r="I47" s="5"/>
      <c r="J47" s="5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3" t="s">
        <v>3</v>
      </c>
      <c r="C49" s="2" t="s">
        <v>2</v>
      </c>
      <c r="D49" s="2"/>
      <c r="E49" s="3" t="s">
        <v>1</v>
      </c>
      <c r="F49" s="2" t="s">
        <v>0</v>
      </c>
      <c r="G49" s="2"/>
      <c r="H49" s="2"/>
      <c r="I49" s="2"/>
      <c r="J49" s="2"/>
    </row>
    <row r="50" spans="1:10">
      <c r="A50" s="2"/>
      <c r="B50" s="3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rotectedRanges>
    <protectedRange sqref="B4:B6 B18:H19 B15:H16 C23:E32 C37:E46" name="範圍1"/>
  </protectedRanges>
  <mergeCells count="50">
    <mergeCell ref="C15:H15"/>
    <mergeCell ref="C16:H16"/>
    <mergeCell ref="C18:H18"/>
    <mergeCell ref="C19:H19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37:E37"/>
    <mergeCell ref="F37:G37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6:E36"/>
    <mergeCell ref="F36:G36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F47:G47"/>
    <mergeCell ref="C44:E44"/>
    <mergeCell ref="F44:G44"/>
    <mergeCell ref="C45:E45"/>
    <mergeCell ref="F45:G45"/>
    <mergeCell ref="C46:E46"/>
    <mergeCell ref="F46:G46"/>
  </mergeCells>
  <phoneticPr fontId="2" type="noConversion"/>
  <conditionalFormatting sqref="A18:H19">
    <cfRule type="expression" dxfId="9" priority="4">
      <formula>$C$4&lt;4</formula>
    </cfRule>
  </conditionalFormatting>
  <conditionalFormatting sqref="A35:I47">
    <cfRule type="expression" dxfId="8" priority="5">
      <formula>$C$4&gt;=4</formula>
    </cfRule>
  </conditionalFormatting>
  <conditionalFormatting sqref="C15:H16 C23:E32 C37:E46">
    <cfRule type="expression" dxfId="7" priority="2" stopIfTrue="1">
      <formula>AND(C15="",$C$4&lt;4)</formula>
    </cfRule>
  </conditionalFormatting>
  <conditionalFormatting sqref="C15:H16 C23:E32">
    <cfRule type="expression" dxfId="6" priority="3" stopIfTrue="1">
      <formula>AND(C15="",$C$4&gt;=4)</formula>
    </cfRule>
  </conditionalFormatting>
  <conditionalFormatting sqref="C18:H19">
    <cfRule type="expression" dxfId="5" priority="1">
      <formula>AND(C18="",$C$4&gt;=4)</formula>
    </cfRule>
  </conditionalFormatting>
  <dataValidations count="1">
    <dataValidation type="list" allowBlank="1" showInputMessage="1" showErrorMessage="1" sqref="H23:H32 H37:H46" xr:uid="{05C036ED-E952-4EF7-9EBA-5389C47831E4}">
      <formula1>"*"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5" max="4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Group Box 1">
              <controlPr defaultSize="0" autoFill="0" autoPict="0">
                <anchor moveWithCells="1">
                  <from>
                    <xdr:col>0</xdr:col>
                    <xdr:colOff>12700</xdr:colOff>
                    <xdr:row>7</xdr:row>
                    <xdr:rowOff>101600</xdr:rowOff>
                  </from>
                  <to>
                    <xdr:col>4</xdr:col>
                    <xdr:colOff>1028700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Option Button 2">
              <controlPr defaultSize="0" autoFill="0" autoLine="0" autoPict="0">
                <anchor moveWithCells="1">
                  <from>
                    <xdr:col>0</xdr:col>
                    <xdr:colOff>800100</xdr:colOff>
                    <xdr:row>7</xdr:row>
                    <xdr:rowOff>152400</xdr:rowOff>
                  </from>
                  <to>
                    <xdr:col>1</xdr:col>
                    <xdr:colOff>368300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Group Box 3">
              <controlPr defaultSize="0" autoFill="0" autoPict="0">
                <anchor moveWithCells="1">
                  <from>
                    <xdr:col>4</xdr:col>
                    <xdr:colOff>1282700</xdr:colOff>
                    <xdr:row>7</xdr:row>
                    <xdr:rowOff>101600</xdr:rowOff>
                  </from>
                  <to>
                    <xdr:col>9</xdr:col>
                    <xdr:colOff>50800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Option Button 4">
              <controlPr defaultSize="0" autoFill="0" autoLine="0" autoPict="0">
                <anchor moveWithCells="1">
                  <from>
                    <xdr:col>5</xdr:col>
                    <xdr:colOff>304800</xdr:colOff>
                    <xdr:row>7</xdr:row>
                    <xdr:rowOff>114300</xdr:rowOff>
                  </from>
                  <to>
                    <xdr:col>7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Option Button 5">
              <controlPr defaultSize="0" autoFill="0" autoLine="0" autoPict="0">
                <anchor moveWithCells="1">
                  <from>
                    <xdr:col>5</xdr:col>
                    <xdr:colOff>292100</xdr:colOff>
                    <xdr:row>8</xdr:row>
                    <xdr:rowOff>190500</xdr:rowOff>
                  </from>
                  <to>
                    <xdr:col>7</xdr:col>
                    <xdr:colOff>127000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Option Button 6">
              <controlPr defaultSize="0" autoFill="0" autoLine="0" autoPict="0">
                <anchor moveWithCells="1">
                  <from>
                    <xdr:col>7</xdr:col>
                    <xdr:colOff>368300</xdr:colOff>
                    <xdr:row>7</xdr:row>
                    <xdr:rowOff>114300</xdr:rowOff>
                  </from>
                  <to>
                    <xdr:col>8</xdr:col>
                    <xdr:colOff>736600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Option Button 7">
              <controlPr defaultSize="0" autoFill="0" autoLine="0" autoPict="0">
                <anchor moveWithCells="1">
                  <from>
                    <xdr:col>1</xdr:col>
                    <xdr:colOff>673100</xdr:colOff>
                    <xdr:row>7</xdr:row>
                    <xdr:rowOff>139700</xdr:rowOff>
                  </from>
                  <to>
                    <xdr:col>2</xdr:col>
                    <xdr:colOff>952500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Option Button 8">
              <controlPr defaultSize="0" autoFill="0" autoLine="0" autoPict="0">
                <anchor moveWithCells="1">
                  <from>
                    <xdr:col>3</xdr:col>
                    <xdr:colOff>228600</xdr:colOff>
                    <xdr:row>7</xdr:row>
                    <xdr:rowOff>139700</xdr:rowOff>
                  </from>
                  <to>
                    <xdr:col>4</xdr:col>
                    <xdr:colOff>571500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12" name="Option Button 9">
              <controlPr defaultSize="0" autoFill="0" autoLine="0" autoPict="0">
                <anchor moveWithCells="1">
                  <from>
                    <xdr:col>0</xdr:col>
                    <xdr:colOff>812800</xdr:colOff>
                    <xdr:row>9</xdr:row>
                    <xdr:rowOff>25400</xdr:rowOff>
                  </from>
                  <to>
                    <xdr:col>2</xdr:col>
                    <xdr:colOff>444500</xdr:colOff>
                    <xdr:row>10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r:id="rId13" name="Option Button 10">
              <controlPr defaultSize="0" autoFill="0" autoLine="0" autoPict="0">
                <anchor moveWithCells="1">
                  <from>
                    <xdr:col>2</xdr:col>
                    <xdr:colOff>812800</xdr:colOff>
                    <xdr:row>9</xdr:row>
                    <xdr:rowOff>25400</xdr:rowOff>
                  </from>
                  <to>
                    <xdr:col>4</xdr:col>
                    <xdr:colOff>965200</xdr:colOff>
                    <xdr:row>10</xdr:row>
                    <xdr:rowOff>127000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5F112B-26DE-4662-9059-9D1E3352F854}">
          <x14:formula1>
            <xm:f>動作表!$A$2:$A$100</xm:f>
          </x14:formula1>
          <xm:sqref>C23:E32 C37:E46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30466-4917-4EBB-BE55-84401C15EB4A}">
  <sheetPr codeName="工作表4">
    <pageSetUpPr fitToPage="1"/>
  </sheetPr>
  <dimension ref="A1:J52"/>
  <sheetViews>
    <sheetView view="pageBreakPreview" zoomScale="90" zoomScaleNormal="81" zoomScaleSheetLayoutView="90" workbookViewId="0">
      <selection activeCell="M27" sqref="M27"/>
    </sheetView>
  </sheetViews>
  <sheetFormatPr baseColWidth="10" defaultColWidth="10.83203125" defaultRowHeight="18"/>
  <cols>
    <col min="1" max="1" width="20.33203125" style="1" customWidth="1"/>
    <col min="2" max="2" width="10.5" style="1" customWidth="1"/>
    <col min="3" max="3" width="13.83203125" style="1" customWidth="1"/>
    <col min="4" max="4" width="9.6640625" style="1" customWidth="1"/>
    <col min="5" max="5" width="24.33203125" style="1" customWidth="1"/>
    <col min="6" max="6" width="6.33203125" style="1" customWidth="1"/>
    <col min="7" max="7" width="5.1640625" style="1" customWidth="1"/>
    <col min="8" max="8" width="5.6640625" style="1" customWidth="1"/>
    <col min="9" max="9" width="10.83203125" style="1"/>
    <col min="10" max="11" width="10.83203125" style="1" customWidth="1"/>
    <col min="12" max="16384" width="10.83203125" style="1"/>
  </cols>
  <sheetData>
    <row r="1" spans="1:10" ht="23">
      <c r="A1" s="15" t="s">
        <v>143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1">
      <c r="A2" s="12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1">
      <c r="A3" s="13" t="s">
        <v>23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idden="1">
      <c r="A4" s="2" t="s">
        <v>22</v>
      </c>
      <c r="B4" s="2" t="str">
        <f>IF(C4&lt;4,"個人","雙人同步")</f>
        <v>雙人同步</v>
      </c>
      <c r="C4" s="2">
        <v>5</v>
      </c>
      <c r="D4" s="2"/>
      <c r="E4" s="2"/>
      <c r="F4" s="2"/>
      <c r="G4" s="2"/>
      <c r="H4" s="2"/>
      <c r="I4" s="2"/>
      <c r="J4" s="2"/>
    </row>
    <row r="5" spans="1:10" hidden="1">
      <c r="A5" s="2" t="s">
        <v>21</v>
      </c>
      <c r="B5" s="2" t="str">
        <f>IF(C5=1,"男子",IF(C5=2,"女子",IF(C5=3,"混合","")))</f>
        <v>女子</v>
      </c>
      <c r="C5" s="2">
        <v>2</v>
      </c>
      <c r="D5" s="2"/>
      <c r="E5" s="2"/>
      <c r="F5" s="2"/>
      <c r="G5" s="2"/>
      <c r="H5" s="2"/>
      <c r="I5" s="2"/>
      <c r="J5" s="2"/>
    </row>
    <row r="6" spans="1:10" hidden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D12" s="2"/>
      <c r="E12" s="22"/>
      <c r="F12" s="23" t="str">
        <f>IF(AND(C4&lt;4,B5="混合"),"只有'雙人同步'項目才可選'混合'，'個人'項目請選擇'男子'／'女子'","")</f>
        <v/>
      </c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4" customFormat="1" ht="23">
      <c r="A15" s="11" t="s">
        <v>20</v>
      </c>
      <c r="B15" s="5"/>
      <c r="C15" s="24" t="s">
        <v>145</v>
      </c>
      <c r="D15" s="24"/>
      <c r="E15" s="24"/>
      <c r="F15" s="24"/>
      <c r="G15" s="24"/>
      <c r="H15" s="24"/>
      <c r="I15" s="5"/>
      <c r="J15" s="5"/>
    </row>
    <row r="16" spans="1:10" s="4" customFormat="1" ht="23">
      <c r="A16" s="11" t="s">
        <v>19</v>
      </c>
      <c r="B16" s="5"/>
      <c r="C16" s="24"/>
      <c r="D16" s="24"/>
      <c r="E16" s="24"/>
      <c r="F16" s="24"/>
      <c r="G16" s="24"/>
      <c r="H16" s="24"/>
      <c r="I16" s="5"/>
      <c r="J16" s="5"/>
    </row>
    <row r="17" spans="1:10" s="4" customFormat="1" ht="2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23">
      <c r="A18" s="11" t="s">
        <v>18</v>
      </c>
      <c r="B18" s="5"/>
      <c r="C18" s="24" t="s">
        <v>147</v>
      </c>
      <c r="D18" s="24"/>
      <c r="E18" s="24"/>
      <c r="F18" s="24"/>
      <c r="G18" s="24"/>
      <c r="H18" s="24"/>
      <c r="I18" s="5"/>
      <c r="J18" s="5"/>
    </row>
    <row r="19" spans="1:10" s="4" customFormat="1" ht="23">
      <c r="A19" s="11" t="s">
        <v>17</v>
      </c>
      <c r="B19" s="5"/>
      <c r="C19" s="24"/>
      <c r="D19" s="24"/>
      <c r="E19" s="24"/>
      <c r="F19" s="24"/>
      <c r="G19" s="24"/>
      <c r="H19" s="24"/>
      <c r="I19" s="5"/>
      <c r="J19" s="5"/>
    </row>
    <row r="20" spans="1:10" s="4" customFormat="1" ht="2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23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23">
      <c r="A22" s="5"/>
      <c r="B22" s="7" t="s">
        <v>8</v>
      </c>
      <c r="C22" s="25" t="s">
        <v>7</v>
      </c>
      <c r="D22" s="30"/>
      <c r="E22" s="26"/>
      <c r="F22" s="25" t="s">
        <v>6</v>
      </c>
      <c r="G22" s="26"/>
      <c r="H22" s="7" t="s">
        <v>5</v>
      </c>
      <c r="I22" s="7" t="s">
        <v>4</v>
      </c>
      <c r="J22" s="5"/>
    </row>
    <row r="23" spans="1:10" s="4" customFormat="1" ht="23">
      <c r="A23" s="5"/>
      <c r="B23" s="7">
        <v>1</v>
      </c>
      <c r="C23" s="27" t="s">
        <v>102</v>
      </c>
      <c r="D23" s="28"/>
      <c r="E23" s="29"/>
      <c r="F23" s="27">
        <f>_xlfn.IFNA(VLOOKUP(C23,動作表!A:B,2,FALSE),"")</f>
        <v>0.6</v>
      </c>
      <c r="G23" s="29"/>
      <c r="H23" s="10" t="s">
        <v>5</v>
      </c>
      <c r="I23" s="9"/>
      <c r="J23" s="5"/>
    </row>
    <row r="24" spans="1:10" s="4" customFormat="1" ht="23">
      <c r="A24" s="5"/>
      <c r="B24" s="7">
        <v>2</v>
      </c>
      <c r="C24" s="27" t="s">
        <v>12</v>
      </c>
      <c r="D24" s="28"/>
      <c r="E24" s="29"/>
      <c r="F24" s="27">
        <f>_xlfn.IFNA(VLOOKUP(C24,動作表!A:B,2,FALSE),"")</f>
        <v>0.1</v>
      </c>
      <c r="G24" s="29"/>
      <c r="H24" s="10"/>
      <c r="I24" s="9"/>
      <c r="J24" s="5"/>
    </row>
    <row r="25" spans="1:10" s="4" customFormat="1" ht="23">
      <c r="A25" s="5"/>
      <c r="B25" s="7">
        <v>3</v>
      </c>
      <c r="C25" s="27" t="s">
        <v>100</v>
      </c>
      <c r="D25" s="28"/>
      <c r="E25" s="29"/>
      <c r="F25" s="27">
        <f>_xlfn.IFNA(VLOOKUP(C25,動作表!A:B,2,FALSE),"")</f>
        <v>0.6</v>
      </c>
      <c r="G25" s="29"/>
      <c r="H25" s="10" t="s">
        <v>5</v>
      </c>
      <c r="I25" s="9"/>
      <c r="J25" s="5"/>
    </row>
    <row r="26" spans="1:10" s="4" customFormat="1" ht="23">
      <c r="A26" s="5"/>
      <c r="B26" s="7">
        <v>4</v>
      </c>
      <c r="C26" s="27" t="s">
        <v>11</v>
      </c>
      <c r="D26" s="28"/>
      <c r="E26" s="29"/>
      <c r="F26" s="27">
        <f>_xlfn.IFNA(VLOOKUP(C26,動作表!A:B,2,FALSE),"")</f>
        <v>0.1</v>
      </c>
      <c r="G26" s="29"/>
      <c r="H26" s="10"/>
      <c r="I26" s="9"/>
      <c r="J26" s="5"/>
    </row>
    <row r="27" spans="1:10" s="4" customFormat="1" ht="23">
      <c r="A27" s="5"/>
      <c r="B27" s="7">
        <v>5</v>
      </c>
      <c r="C27" s="27" t="s">
        <v>141</v>
      </c>
      <c r="D27" s="28"/>
      <c r="E27" s="29"/>
      <c r="F27" s="27">
        <f>_xlfn.IFNA(VLOOKUP(C27,動作表!A:B,2,FALSE),"")</f>
        <v>0.1</v>
      </c>
      <c r="G27" s="29"/>
      <c r="H27" s="10"/>
      <c r="I27" s="9"/>
      <c r="J27" s="5"/>
    </row>
    <row r="28" spans="1:10" s="4" customFormat="1" ht="23">
      <c r="A28" s="5"/>
      <c r="B28" s="7">
        <v>6</v>
      </c>
      <c r="C28" s="27" t="s">
        <v>141</v>
      </c>
      <c r="D28" s="28"/>
      <c r="E28" s="29"/>
      <c r="F28" s="27">
        <f>_xlfn.IFNA(VLOOKUP(C28,動作表!A:B,2,FALSE),"")</f>
        <v>0.1</v>
      </c>
      <c r="G28" s="29"/>
      <c r="H28" s="10"/>
      <c r="I28" s="9"/>
      <c r="J28" s="5"/>
    </row>
    <row r="29" spans="1:10" s="4" customFormat="1" ht="23">
      <c r="A29" s="5"/>
      <c r="B29" s="7">
        <v>7</v>
      </c>
      <c r="C29" s="27" t="s">
        <v>15</v>
      </c>
      <c r="D29" s="28"/>
      <c r="E29" s="29"/>
      <c r="F29" s="27">
        <f>_xlfn.IFNA(VLOOKUP(C29,動作表!A:B,2,FALSE),"")</f>
        <v>0.1</v>
      </c>
      <c r="G29" s="29"/>
      <c r="H29" s="10"/>
      <c r="I29" s="9"/>
      <c r="J29" s="5"/>
    </row>
    <row r="30" spans="1:10" s="4" customFormat="1" ht="23">
      <c r="A30" s="5"/>
      <c r="B30" s="7">
        <v>8</v>
      </c>
      <c r="C30" s="27" t="s">
        <v>124</v>
      </c>
      <c r="D30" s="28"/>
      <c r="E30" s="29"/>
      <c r="F30" s="27">
        <f>_xlfn.IFNA(VLOOKUP(C30,動作表!A:B,2,FALSE),"")</f>
        <v>0.1</v>
      </c>
      <c r="G30" s="29"/>
      <c r="H30" s="10"/>
      <c r="I30" s="9"/>
      <c r="J30" s="5"/>
    </row>
    <row r="31" spans="1:10" s="4" customFormat="1" ht="23">
      <c r="A31" s="5"/>
      <c r="B31" s="7">
        <v>9</v>
      </c>
      <c r="C31" s="27" t="s">
        <v>14</v>
      </c>
      <c r="D31" s="28"/>
      <c r="E31" s="29"/>
      <c r="F31" s="27">
        <f>_xlfn.IFNA(VLOOKUP(C31,動作表!A:B,2,FALSE),"")</f>
        <v>0.2</v>
      </c>
      <c r="G31" s="29"/>
      <c r="H31" s="10"/>
      <c r="I31" s="9"/>
      <c r="J31" s="5"/>
    </row>
    <row r="32" spans="1:10" s="4" customFormat="1" ht="23">
      <c r="A32" s="5"/>
      <c r="B32" s="7">
        <v>10</v>
      </c>
      <c r="C32" s="27" t="s">
        <v>96</v>
      </c>
      <c r="D32" s="28"/>
      <c r="E32" s="29"/>
      <c r="F32" s="27">
        <f>_xlfn.IFNA(VLOOKUP(C32,動作表!A:B,2,FALSE),"")</f>
        <v>0.5</v>
      </c>
      <c r="G32" s="29"/>
      <c r="H32" s="10"/>
      <c r="I32" s="9"/>
      <c r="J32" s="5"/>
    </row>
    <row r="33" spans="1:10" s="4" customFormat="1" ht="23">
      <c r="A33" s="5"/>
      <c r="B33" s="5" t="s">
        <v>144</v>
      </c>
      <c r="C33" s="5"/>
      <c r="D33" s="5"/>
      <c r="E33" s="5"/>
      <c r="F33" s="27">
        <f>SUM(F23:G32)</f>
        <v>2.5000000000000004</v>
      </c>
      <c r="G33" s="29"/>
      <c r="H33" s="5"/>
      <c r="I33" s="5"/>
      <c r="J33" s="5"/>
    </row>
    <row r="34" spans="1:10" s="4" customFormat="1" ht="6" customHeight="1">
      <c r="A34" s="5"/>
      <c r="B34" s="5"/>
      <c r="C34" s="5"/>
      <c r="D34" s="5"/>
      <c r="E34" s="5"/>
      <c r="F34" s="8"/>
      <c r="G34" s="8"/>
      <c r="H34" s="5"/>
      <c r="I34" s="5"/>
      <c r="J34" s="5"/>
    </row>
    <row r="35" spans="1:10" s="4" customFormat="1" ht="23">
      <c r="A35" s="5" t="s">
        <v>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23">
      <c r="A36" s="5"/>
      <c r="B36" s="7" t="s">
        <v>8</v>
      </c>
      <c r="C36" s="25" t="s">
        <v>7</v>
      </c>
      <c r="D36" s="30"/>
      <c r="E36" s="26"/>
      <c r="F36" s="25" t="s">
        <v>6</v>
      </c>
      <c r="G36" s="26"/>
      <c r="H36" s="7" t="s">
        <v>5</v>
      </c>
      <c r="I36" s="7" t="s">
        <v>4</v>
      </c>
      <c r="J36" s="5"/>
    </row>
    <row r="37" spans="1:10" s="4" customFormat="1" ht="23">
      <c r="A37" s="5"/>
      <c r="B37" s="7">
        <v>1</v>
      </c>
      <c r="C37" s="27"/>
      <c r="D37" s="28"/>
      <c r="E37" s="29"/>
      <c r="F37" s="27" t="str">
        <f>_xlfn.IFNA(VLOOKUP(C37,動作表!A:B,2,FALSE),"")</f>
        <v/>
      </c>
      <c r="G37" s="29"/>
      <c r="H37" s="7"/>
      <c r="I37" s="6"/>
      <c r="J37" s="5"/>
    </row>
    <row r="38" spans="1:10" s="4" customFormat="1" ht="23">
      <c r="A38" s="5"/>
      <c r="B38" s="7">
        <v>2</v>
      </c>
      <c r="C38" s="27"/>
      <c r="D38" s="28"/>
      <c r="E38" s="29"/>
      <c r="F38" s="27" t="str">
        <f>_xlfn.IFNA(VLOOKUP(C38,動作表!A:B,2,FALSE),"")</f>
        <v/>
      </c>
      <c r="G38" s="29"/>
      <c r="H38" s="7"/>
      <c r="I38" s="6"/>
      <c r="J38" s="5"/>
    </row>
    <row r="39" spans="1:10" s="4" customFormat="1" ht="23">
      <c r="A39" s="5"/>
      <c r="B39" s="7">
        <v>3</v>
      </c>
      <c r="C39" s="27"/>
      <c r="D39" s="28"/>
      <c r="E39" s="29"/>
      <c r="F39" s="27" t="str">
        <f>_xlfn.IFNA(VLOOKUP(C39,動作表!A:B,2,FALSE),"")</f>
        <v/>
      </c>
      <c r="G39" s="29"/>
      <c r="H39" s="7"/>
      <c r="I39" s="6"/>
      <c r="J39" s="5"/>
    </row>
    <row r="40" spans="1:10" s="4" customFormat="1" ht="23">
      <c r="A40" s="5"/>
      <c r="B40" s="7">
        <v>4</v>
      </c>
      <c r="C40" s="27"/>
      <c r="D40" s="28"/>
      <c r="E40" s="29"/>
      <c r="F40" s="27" t="str">
        <f>_xlfn.IFNA(VLOOKUP(C40,動作表!A:B,2,FALSE),"")</f>
        <v/>
      </c>
      <c r="G40" s="29"/>
      <c r="H40" s="7"/>
      <c r="I40" s="6"/>
      <c r="J40" s="5"/>
    </row>
    <row r="41" spans="1:10" s="4" customFormat="1" ht="23">
      <c r="A41" s="5"/>
      <c r="B41" s="7">
        <v>5</v>
      </c>
      <c r="C41" s="27"/>
      <c r="D41" s="28"/>
      <c r="E41" s="29"/>
      <c r="F41" s="27" t="str">
        <f>_xlfn.IFNA(VLOOKUP(C41,動作表!A:B,2,FALSE),"")</f>
        <v/>
      </c>
      <c r="G41" s="29"/>
      <c r="H41" s="7"/>
      <c r="I41" s="6"/>
      <c r="J41" s="5"/>
    </row>
    <row r="42" spans="1:10" s="4" customFormat="1" ht="23">
      <c r="A42" s="5"/>
      <c r="B42" s="7">
        <v>6</v>
      </c>
      <c r="C42" s="27"/>
      <c r="D42" s="28"/>
      <c r="E42" s="29"/>
      <c r="F42" s="27" t="str">
        <f>_xlfn.IFNA(VLOOKUP(C42,動作表!A:B,2,FALSE),"")</f>
        <v/>
      </c>
      <c r="G42" s="29"/>
      <c r="H42" s="7"/>
      <c r="I42" s="6"/>
      <c r="J42" s="5"/>
    </row>
    <row r="43" spans="1:10" s="4" customFormat="1" ht="23">
      <c r="A43" s="5"/>
      <c r="B43" s="7">
        <v>7</v>
      </c>
      <c r="C43" s="27"/>
      <c r="D43" s="28"/>
      <c r="E43" s="29"/>
      <c r="F43" s="27" t="str">
        <f>_xlfn.IFNA(VLOOKUP(C43,動作表!A:B,2,FALSE),"")</f>
        <v/>
      </c>
      <c r="G43" s="29"/>
      <c r="H43" s="7"/>
      <c r="I43" s="6"/>
      <c r="J43" s="5"/>
    </row>
    <row r="44" spans="1:10" s="4" customFormat="1" ht="23">
      <c r="A44" s="5"/>
      <c r="B44" s="7">
        <v>8</v>
      </c>
      <c r="C44" s="27"/>
      <c r="D44" s="28"/>
      <c r="E44" s="29"/>
      <c r="F44" s="27" t="str">
        <f>_xlfn.IFNA(VLOOKUP(C44,動作表!A:B,2,FALSE),"")</f>
        <v/>
      </c>
      <c r="G44" s="29"/>
      <c r="H44" s="7"/>
      <c r="I44" s="6"/>
      <c r="J44" s="5"/>
    </row>
    <row r="45" spans="1:10" s="4" customFormat="1" ht="23">
      <c r="A45" s="5"/>
      <c r="B45" s="7">
        <v>9</v>
      </c>
      <c r="C45" s="27"/>
      <c r="D45" s="28"/>
      <c r="E45" s="29"/>
      <c r="F45" s="27" t="str">
        <f>_xlfn.IFNA(VLOOKUP(C45,動作表!A:B,2,FALSE),"")</f>
        <v/>
      </c>
      <c r="G45" s="29"/>
      <c r="H45" s="7"/>
      <c r="I45" s="6"/>
      <c r="J45" s="5"/>
    </row>
    <row r="46" spans="1:10" s="4" customFormat="1" ht="23">
      <c r="A46" s="5"/>
      <c r="B46" s="7">
        <v>10</v>
      </c>
      <c r="C46" s="27"/>
      <c r="D46" s="28"/>
      <c r="E46" s="29"/>
      <c r="F46" s="27" t="str">
        <f>_xlfn.IFNA(VLOOKUP(C46,動作表!A:B,2,FALSE),"")</f>
        <v/>
      </c>
      <c r="G46" s="29"/>
      <c r="H46" s="7"/>
      <c r="I46" s="6"/>
      <c r="J46" s="5"/>
    </row>
    <row r="47" spans="1:10" s="4" customFormat="1" ht="23">
      <c r="A47" s="5"/>
      <c r="B47" s="5" t="s">
        <v>144</v>
      </c>
      <c r="C47" s="5"/>
      <c r="D47" s="5"/>
      <c r="E47" s="5"/>
      <c r="F47" s="27">
        <f>SUM(F37:G46)</f>
        <v>0</v>
      </c>
      <c r="G47" s="29"/>
      <c r="H47" s="5"/>
      <c r="I47" s="5"/>
      <c r="J47" s="5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3" t="s">
        <v>3</v>
      </c>
      <c r="C49" s="2" t="s">
        <v>2</v>
      </c>
      <c r="D49" s="2"/>
      <c r="E49" s="3" t="s">
        <v>1</v>
      </c>
      <c r="F49" s="2" t="s">
        <v>0</v>
      </c>
      <c r="G49" s="2"/>
      <c r="H49" s="2"/>
      <c r="I49" s="2"/>
      <c r="J49" s="2"/>
    </row>
    <row r="50" spans="1:10">
      <c r="A50" s="2"/>
      <c r="B50" s="3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rotectedRanges>
    <protectedRange sqref="B4:B6 B18:H19 B15:H16 C23:E32 C37:E46" name="範圍1"/>
  </protectedRanges>
  <mergeCells count="50">
    <mergeCell ref="C15:H15"/>
    <mergeCell ref="C16:H16"/>
    <mergeCell ref="C18:H18"/>
    <mergeCell ref="C19:H19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37:E37"/>
    <mergeCell ref="F37:G37"/>
    <mergeCell ref="C29:E29"/>
    <mergeCell ref="F29:G29"/>
    <mergeCell ref="C30:E30"/>
    <mergeCell ref="F30:G30"/>
    <mergeCell ref="C31:E31"/>
    <mergeCell ref="F31:G31"/>
    <mergeCell ref="C32:E32"/>
    <mergeCell ref="F32:G32"/>
    <mergeCell ref="F33:G33"/>
    <mergeCell ref="C36:E36"/>
    <mergeCell ref="F36:G36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F47:G47"/>
    <mergeCell ref="C44:E44"/>
    <mergeCell ref="F44:G44"/>
    <mergeCell ref="C45:E45"/>
    <mergeCell ref="F45:G45"/>
    <mergeCell ref="C46:E46"/>
    <mergeCell ref="F46:G46"/>
  </mergeCells>
  <phoneticPr fontId="2" type="noConversion"/>
  <conditionalFormatting sqref="A18:H19">
    <cfRule type="expression" dxfId="4" priority="4">
      <formula>$C$4&lt;4</formula>
    </cfRule>
  </conditionalFormatting>
  <conditionalFormatting sqref="A35:I47">
    <cfRule type="expression" dxfId="3" priority="5">
      <formula>$C$4&gt;=4</formula>
    </cfRule>
  </conditionalFormatting>
  <conditionalFormatting sqref="C15:H16 C23:E32 C37:E46">
    <cfRule type="expression" dxfId="2" priority="2" stopIfTrue="1">
      <formula>AND(C15="",$C$4&lt;4)</formula>
    </cfRule>
  </conditionalFormatting>
  <conditionalFormatting sqref="C15:H16 C23:E32">
    <cfRule type="expression" dxfId="1" priority="3" stopIfTrue="1">
      <formula>AND(C15="",$C$4&gt;=4)</formula>
    </cfRule>
  </conditionalFormatting>
  <conditionalFormatting sqref="C18:H19">
    <cfRule type="expression" dxfId="0" priority="1">
      <formula>AND(C18="",$C$4&gt;=4)</formula>
    </cfRule>
  </conditionalFormatting>
  <dataValidations count="1">
    <dataValidation type="list" allowBlank="1" showInputMessage="1" showErrorMessage="1" sqref="H23:H32 H37:H46" xr:uid="{045146A9-00AD-41A5-AAD8-6852D252DCA0}">
      <formula1>"*"</formula1>
    </dataValidation>
  </dataValidations>
  <pageMargins left="0.7" right="0.7" top="0.75" bottom="0.75" header="0.3" footer="0.3"/>
  <pageSetup paperSize="9" scale="70" orientation="portrait" r:id="rId1"/>
  <colBreaks count="1" manualBreakCount="1">
    <brk id="5" max="49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Group Box 1">
              <controlPr defaultSize="0" autoFill="0" autoPict="0">
                <anchor moveWithCells="1">
                  <from>
                    <xdr:col>0</xdr:col>
                    <xdr:colOff>12700</xdr:colOff>
                    <xdr:row>7</xdr:row>
                    <xdr:rowOff>101600</xdr:rowOff>
                  </from>
                  <to>
                    <xdr:col>4</xdr:col>
                    <xdr:colOff>1028700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Option Button 2">
              <controlPr defaultSize="0" autoFill="0" autoLine="0" autoPict="0">
                <anchor moveWithCells="1">
                  <from>
                    <xdr:col>0</xdr:col>
                    <xdr:colOff>800100</xdr:colOff>
                    <xdr:row>7</xdr:row>
                    <xdr:rowOff>152400</xdr:rowOff>
                  </from>
                  <to>
                    <xdr:col>1</xdr:col>
                    <xdr:colOff>368300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Group Box 3">
              <controlPr defaultSize="0" autoFill="0" autoPict="0">
                <anchor moveWithCells="1">
                  <from>
                    <xdr:col>4</xdr:col>
                    <xdr:colOff>1282700</xdr:colOff>
                    <xdr:row>7</xdr:row>
                    <xdr:rowOff>101600</xdr:rowOff>
                  </from>
                  <to>
                    <xdr:col>9</xdr:col>
                    <xdr:colOff>50800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Option Button 4">
              <controlPr defaultSize="0" autoFill="0" autoLine="0" autoPict="0">
                <anchor moveWithCells="1">
                  <from>
                    <xdr:col>5</xdr:col>
                    <xdr:colOff>304800</xdr:colOff>
                    <xdr:row>7</xdr:row>
                    <xdr:rowOff>114300</xdr:rowOff>
                  </from>
                  <to>
                    <xdr:col>7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Option Button 5">
              <controlPr defaultSize="0" autoFill="0" autoLine="0" autoPict="0">
                <anchor moveWithCells="1">
                  <from>
                    <xdr:col>5</xdr:col>
                    <xdr:colOff>292100</xdr:colOff>
                    <xdr:row>8</xdr:row>
                    <xdr:rowOff>190500</xdr:rowOff>
                  </from>
                  <to>
                    <xdr:col>7</xdr:col>
                    <xdr:colOff>127000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Option Button 6">
              <controlPr defaultSize="0" autoFill="0" autoLine="0" autoPict="0">
                <anchor moveWithCells="1">
                  <from>
                    <xdr:col>7</xdr:col>
                    <xdr:colOff>368300</xdr:colOff>
                    <xdr:row>7</xdr:row>
                    <xdr:rowOff>114300</xdr:rowOff>
                  </from>
                  <to>
                    <xdr:col>8</xdr:col>
                    <xdr:colOff>736600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Option Button 7">
              <controlPr defaultSize="0" autoFill="0" autoLine="0" autoPict="0">
                <anchor moveWithCells="1">
                  <from>
                    <xdr:col>1</xdr:col>
                    <xdr:colOff>673100</xdr:colOff>
                    <xdr:row>7</xdr:row>
                    <xdr:rowOff>139700</xdr:rowOff>
                  </from>
                  <to>
                    <xdr:col>2</xdr:col>
                    <xdr:colOff>952500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Option Button 8">
              <controlPr defaultSize="0" autoFill="0" autoLine="0" autoPict="0">
                <anchor moveWithCells="1">
                  <from>
                    <xdr:col>3</xdr:col>
                    <xdr:colOff>228600</xdr:colOff>
                    <xdr:row>7</xdr:row>
                    <xdr:rowOff>139700</xdr:rowOff>
                  </from>
                  <to>
                    <xdr:col>4</xdr:col>
                    <xdr:colOff>571500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Option Button 9">
              <controlPr defaultSize="0" autoFill="0" autoLine="0" autoPict="0">
                <anchor moveWithCells="1">
                  <from>
                    <xdr:col>0</xdr:col>
                    <xdr:colOff>812800</xdr:colOff>
                    <xdr:row>9</xdr:row>
                    <xdr:rowOff>25400</xdr:rowOff>
                  </from>
                  <to>
                    <xdr:col>2</xdr:col>
                    <xdr:colOff>444500</xdr:colOff>
                    <xdr:row>10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Option Button 10">
              <controlPr defaultSize="0" autoFill="0" autoLine="0" autoPict="0">
                <anchor moveWithCells="1">
                  <from>
                    <xdr:col>2</xdr:col>
                    <xdr:colOff>812800</xdr:colOff>
                    <xdr:row>9</xdr:row>
                    <xdr:rowOff>25400</xdr:rowOff>
                  </from>
                  <to>
                    <xdr:col>4</xdr:col>
                    <xdr:colOff>965200</xdr:colOff>
                    <xdr:row>10</xdr:row>
                    <xdr:rowOff>127000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EF0691-C09E-40D7-8A32-492374A80A73}">
          <x14:formula1>
            <xm:f>動作表!$A$2:$A$100</xm:f>
          </x14:formula1>
          <xm:sqref>C23:E32 C37:E46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5</vt:i4>
      </vt:variant>
    </vt:vector>
  </HeadingPairs>
  <TitlesOfParts>
    <vt:vector size="11" baseType="lpstr">
      <vt:lpstr>動作卡</vt:lpstr>
      <vt:lpstr>動作表</vt:lpstr>
      <vt:lpstr>男丙個人_陳一二(個人動作卡例子 可刪除)</vt:lpstr>
      <vt:lpstr>混合同步_陳一二陳一三 (同步動作卡例子 可刪除)</vt:lpstr>
      <vt:lpstr>BoysCInd_CYY(個人動作卡例子 可刪除)</vt:lpstr>
      <vt:lpstr>Girls15Syn_CYYCYS (同步動作卡例子 可刪除</vt:lpstr>
      <vt:lpstr>'BoysCInd_CYY(個人動作卡例子 可刪除)'!Print_Area</vt:lpstr>
      <vt:lpstr>'Girls15Syn_CYYCYS (同步動作卡例子 可刪除'!Print_Area</vt:lpstr>
      <vt:lpstr>'男丙個人_陳一二(個人動作卡例子 可刪除)'!Print_Area</vt:lpstr>
      <vt:lpstr>動作卡!Print_Area</vt:lpstr>
      <vt:lpstr>'混合同步_陳一二陳一三 (同步動作卡例子 可刪除)'!Print_Area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 Chau Wong</dc:creator>
  <cp:lastModifiedBy>Ka Chau Wong</cp:lastModifiedBy>
  <dcterms:created xsi:type="dcterms:W3CDTF">2026-01-15T14:36:02Z</dcterms:created>
  <dcterms:modified xsi:type="dcterms:W3CDTF">2026-09-01T14:24:07Z</dcterms:modified>
</cp:coreProperties>
</file>